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/>
  <mc:AlternateContent xmlns:mc="http://schemas.openxmlformats.org/markup-compatibility/2006">
    <mc:Choice Requires="x15">
      <x15ac:absPath xmlns:x15ac="http://schemas.microsoft.com/office/spreadsheetml/2010/11/ac" url="H:\Administration &amp; Management\Operational Statistics\Web Page Stats\"/>
    </mc:Choice>
  </mc:AlternateContent>
  <xr:revisionPtr revIDLastSave="0" documentId="13_ncr:1_{06BCA813-3925-4DAF-95B9-09AED2F86F83}" xr6:coauthVersionLast="45" xr6:coauthVersionMax="45" xr10:uidLastSave="{00000000-0000-0000-0000-000000000000}"/>
  <bookViews>
    <workbookView xWindow="1050" yWindow="-120" windowWidth="27870" windowHeight="16440" xr2:uid="{D5D18F26-9C28-41AC-9397-7FBC8A42F54B}"/>
  </bookViews>
  <sheets>
    <sheet name="2016" sheetId="1" r:id="rId1"/>
  </sheets>
  <definedNames>
    <definedName name="_xlnm.Print_Titles" localSheetId="0">'2016'!$1:$8</definedName>
    <definedName name="S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96" i="1" l="1"/>
  <c r="M95" i="1"/>
  <c r="L95" i="1"/>
  <c r="K95" i="1"/>
  <c r="J95" i="1"/>
  <c r="I95" i="1"/>
  <c r="H95" i="1"/>
  <c r="G95" i="1"/>
  <c r="F95" i="1"/>
  <c r="E95" i="1"/>
  <c r="N95" i="1" s="1"/>
  <c r="N94" i="1"/>
  <c r="N93" i="1"/>
  <c r="N92" i="1"/>
  <c r="M90" i="1"/>
  <c r="L90" i="1"/>
  <c r="K90" i="1"/>
  <c r="J90" i="1"/>
  <c r="I90" i="1"/>
  <c r="H90" i="1"/>
  <c r="G90" i="1"/>
  <c r="F90" i="1"/>
  <c r="E90" i="1"/>
  <c r="N89" i="1"/>
  <c r="N88" i="1"/>
  <c r="N87" i="1"/>
  <c r="M86" i="1"/>
  <c r="L86" i="1"/>
  <c r="K86" i="1"/>
  <c r="J86" i="1"/>
  <c r="I86" i="1"/>
  <c r="H86" i="1"/>
  <c r="G86" i="1"/>
  <c r="F86" i="1"/>
  <c r="N86" i="1" s="1"/>
  <c r="E86" i="1"/>
  <c r="N85" i="1"/>
  <c r="N84" i="1"/>
  <c r="N83" i="1"/>
  <c r="N81" i="1"/>
  <c r="N80" i="1"/>
  <c r="N78" i="1"/>
  <c r="N76" i="1"/>
  <c r="M72" i="1"/>
  <c r="L72" i="1"/>
  <c r="K72" i="1"/>
  <c r="J72" i="1"/>
  <c r="I72" i="1"/>
  <c r="H72" i="1"/>
  <c r="G72" i="1"/>
  <c r="F72" i="1"/>
  <c r="E72" i="1"/>
  <c r="N72" i="1" s="1"/>
  <c r="M71" i="1"/>
  <c r="L71" i="1"/>
  <c r="K71" i="1"/>
  <c r="J71" i="1"/>
  <c r="I71" i="1"/>
  <c r="H71" i="1"/>
  <c r="G71" i="1"/>
  <c r="F71" i="1"/>
  <c r="N71" i="1" s="1"/>
  <c r="K4" i="1" s="1"/>
  <c r="E71" i="1"/>
  <c r="M70" i="1"/>
  <c r="L70" i="1"/>
  <c r="K70" i="1"/>
  <c r="J70" i="1"/>
  <c r="I70" i="1"/>
  <c r="H70" i="1"/>
  <c r="G70" i="1"/>
  <c r="F70" i="1"/>
  <c r="E70" i="1"/>
  <c r="N70" i="1" s="1"/>
  <c r="M69" i="1"/>
  <c r="L69" i="1"/>
  <c r="K69" i="1"/>
  <c r="J69" i="1"/>
  <c r="I69" i="1"/>
  <c r="H69" i="1"/>
  <c r="G69" i="1"/>
  <c r="F69" i="1"/>
  <c r="N69" i="1" s="1"/>
  <c r="E69" i="1"/>
  <c r="N68" i="1"/>
  <c r="N67" i="1"/>
  <c r="N66" i="1"/>
  <c r="M65" i="1"/>
  <c r="L65" i="1"/>
  <c r="K65" i="1"/>
  <c r="J65" i="1"/>
  <c r="I65" i="1"/>
  <c r="H65" i="1"/>
  <c r="G65" i="1"/>
  <c r="F65" i="1"/>
  <c r="N65" i="1" s="1"/>
  <c r="E65" i="1"/>
  <c r="N64" i="1"/>
  <c r="N63" i="1"/>
  <c r="N62" i="1"/>
  <c r="M61" i="1"/>
  <c r="L61" i="1"/>
  <c r="K61" i="1"/>
  <c r="J61" i="1"/>
  <c r="I61" i="1"/>
  <c r="H61" i="1"/>
  <c r="G61" i="1"/>
  <c r="F61" i="1"/>
  <c r="E61" i="1"/>
  <c r="N61" i="1" s="1"/>
  <c r="N60" i="1"/>
  <c r="N59" i="1"/>
  <c r="N58" i="1"/>
  <c r="M57" i="1"/>
  <c r="L57" i="1"/>
  <c r="K57" i="1"/>
  <c r="J57" i="1"/>
  <c r="I57" i="1"/>
  <c r="H57" i="1"/>
  <c r="G57" i="1"/>
  <c r="F57" i="1"/>
  <c r="E57" i="1"/>
  <c r="N57" i="1" s="1"/>
  <c r="N56" i="1"/>
  <c r="N55" i="1"/>
  <c r="N54" i="1"/>
  <c r="M53" i="1"/>
  <c r="M73" i="1" s="1"/>
  <c r="L53" i="1"/>
  <c r="K53" i="1"/>
  <c r="J53" i="1"/>
  <c r="I53" i="1"/>
  <c r="I73" i="1" s="1"/>
  <c r="H53" i="1"/>
  <c r="G53" i="1"/>
  <c r="F53" i="1"/>
  <c r="E53" i="1"/>
  <c r="N53" i="1" s="1"/>
  <c r="N52" i="1"/>
  <c r="N51" i="1"/>
  <c r="N50" i="1"/>
  <c r="M49" i="1"/>
  <c r="L49" i="1"/>
  <c r="L73" i="1" s="1"/>
  <c r="K49" i="1"/>
  <c r="K73" i="1" s="1"/>
  <c r="J49" i="1"/>
  <c r="J73" i="1" s="1"/>
  <c r="I49" i="1"/>
  <c r="H49" i="1"/>
  <c r="H73" i="1" s="1"/>
  <c r="G49" i="1"/>
  <c r="G73" i="1" s="1"/>
  <c r="F49" i="1"/>
  <c r="F73" i="1" s="1"/>
  <c r="E49" i="1"/>
  <c r="N48" i="1"/>
  <c r="N47" i="1"/>
  <c r="N46" i="1"/>
  <c r="M43" i="1"/>
  <c r="L43" i="1"/>
  <c r="K43" i="1"/>
  <c r="J43" i="1"/>
  <c r="I43" i="1"/>
  <c r="H43" i="1"/>
  <c r="G43" i="1"/>
  <c r="F43" i="1"/>
  <c r="E43" i="1"/>
  <c r="M42" i="1"/>
  <c r="L42" i="1"/>
  <c r="K42" i="1"/>
  <c r="J42" i="1"/>
  <c r="I42" i="1"/>
  <c r="H42" i="1"/>
  <c r="G42" i="1"/>
  <c r="F42" i="1"/>
  <c r="E42" i="1"/>
  <c r="M41" i="1"/>
  <c r="L41" i="1"/>
  <c r="K41" i="1"/>
  <c r="J41" i="1"/>
  <c r="I41" i="1"/>
  <c r="H41" i="1"/>
  <c r="G41" i="1"/>
  <c r="F41" i="1"/>
  <c r="E41" i="1"/>
  <c r="M40" i="1"/>
  <c r="L40" i="1"/>
  <c r="K40" i="1"/>
  <c r="J40" i="1"/>
  <c r="I40" i="1"/>
  <c r="H40" i="1"/>
  <c r="G40" i="1"/>
  <c r="F40" i="1"/>
  <c r="N40" i="1" s="1"/>
  <c r="E40" i="1"/>
  <c r="N39" i="1"/>
  <c r="N38" i="1"/>
  <c r="N37" i="1"/>
  <c r="M36" i="1"/>
  <c r="L36" i="1"/>
  <c r="K36" i="1"/>
  <c r="J36" i="1"/>
  <c r="I36" i="1"/>
  <c r="H36" i="1"/>
  <c r="G36" i="1"/>
  <c r="F36" i="1"/>
  <c r="E36" i="1"/>
  <c r="N36" i="1" s="1"/>
  <c r="N35" i="1"/>
  <c r="N34" i="1"/>
  <c r="N33" i="1"/>
  <c r="M32" i="1"/>
  <c r="L32" i="1"/>
  <c r="K32" i="1"/>
  <c r="J32" i="1"/>
  <c r="I32" i="1"/>
  <c r="H32" i="1"/>
  <c r="G32" i="1"/>
  <c r="F32" i="1"/>
  <c r="E32" i="1"/>
  <c r="N32" i="1" s="1"/>
  <c r="N31" i="1"/>
  <c r="N30" i="1"/>
  <c r="N29" i="1"/>
  <c r="M28" i="1"/>
  <c r="L28" i="1"/>
  <c r="K28" i="1"/>
  <c r="J28" i="1"/>
  <c r="I28" i="1"/>
  <c r="H28" i="1"/>
  <c r="G28" i="1"/>
  <c r="F28" i="1"/>
  <c r="N28" i="1" s="1"/>
  <c r="E28" i="1"/>
  <c r="N27" i="1"/>
  <c r="N26" i="1"/>
  <c r="N25" i="1"/>
  <c r="M24" i="1"/>
  <c r="L24" i="1"/>
  <c r="K24" i="1"/>
  <c r="K44" i="1" s="1"/>
  <c r="J24" i="1"/>
  <c r="I24" i="1"/>
  <c r="H24" i="1"/>
  <c r="G24" i="1"/>
  <c r="G44" i="1" s="1"/>
  <c r="F24" i="1"/>
  <c r="N24" i="1" s="1"/>
  <c r="E24" i="1"/>
  <c r="N23" i="1"/>
  <c r="N22" i="1"/>
  <c r="N21" i="1"/>
  <c r="M20" i="1"/>
  <c r="L20" i="1"/>
  <c r="L44" i="1" s="1"/>
  <c r="K20" i="1"/>
  <c r="J20" i="1"/>
  <c r="I20" i="1"/>
  <c r="H20" i="1"/>
  <c r="H44" i="1" s="1"/>
  <c r="G20" i="1"/>
  <c r="F20" i="1"/>
  <c r="E20" i="1"/>
  <c r="N20" i="1" s="1"/>
  <c r="N19" i="1"/>
  <c r="N43" i="1" s="1"/>
  <c r="N18" i="1"/>
  <c r="N17" i="1"/>
  <c r="M16" i="1"/>
  <c r="L16" i="1"/>
  <c r="K16" i="1"/>
  <c r="J16" i="1"/>
  <c r="I16" i="1"/>
  <c r="H16" i="1"/>
  <c r="G16" i="1"/>
  <c r="F16" i="1"/>
  <c r="E16" i="1"/>
  <c r="N16" i="1" s="1"/>
  <c r="N15" i="1"/>
  <c r="N14" i="1"/>
  <c r="N13" i="1"/>
  <c r="M12" i="1"/>
  <c r="M44" i="1" s="1"/>
  <c r="L12" i="1"/>
  <c r="K12" i="1"/>
  <c r="J12" i="1"/>
  <c r="J44" i="1" s="1"/>
  <c r="I12" i="1"/>
  <c r="I44" i="1" s="1"/>
  <c r="H12" i="1"/>
  <c r="G12" i="1"/>
  <c r="F12" i="1"/>
  <c r="N12" i="1" s="1"/>
  <c r="E12" i="1"/>
  <c r="E44" i="1" s="1"/>
  <c r="N11" i="1"/>
  <c r="N10" i="1"/>
  <c r="N42" i="1" s="1"/>
  <c r="N9" i="1"/>
  <c r="N41" i="1" s="1"/>
  <c r="N90" i="1" l="1"/>
  <c r="L3" i="1"/>
  <c r="K3" i="1"/>
  <c r="N44" i="1"/>
  <c r="K5" i="1"/>
  <c r="F44" i="1"/>
  <c r="N49" i="1"/>
  <c r="N73" i="1" s="1"/>
  <c r="K6" i="1" s="1"/>
  <c r="E73" i="1"/>
</calcChain>
</file>

<file path=xl/sharedStrings.xml><?xml version="1.0" encoding="utf-8"?>
<sst xmlns="http://schemas.openxmlformats.org/spreadsheetml/2006/main" count="108" uniqueCount="48">
  <si>
    <t>Live Release Rate</t>
  </si>
  <si>
    <t>Cats</t>
  </si>
  <si>
    <t>Dogs</t>
  </si>
  <si>
    <t>Others</t>
  </si>
  <si>
    <t>Overall</t>
  </si>
  <si>
    <t>Arroyo Grande</t>
  </si>
  <si>
    <t>Atascadero</t>
  </si>
  <si>
    <t>Grover Beach</t>
  </si>
  <si>
    <t>Morro Bay</t>
  </si>
  <si>
    <t>Paso Robles</t>
  </si>
  <si>
    <t>Pismo Beach</t>
  </si>
  <si>
    <t>San Luis Obispo</t>
  </si>
  <si>
    <t>Unincorporated</t>
  </si>
  <si>
    <t>Out of County</t>
  </si>
  <si>
    <t>Total</t>
  </si>
  <si>
    <t>Sheltering    Statistics</t>
  </si>
  <si>
    <t>Intakes</t>
  </si>
  <si>
    <t>Confiscate</t>
  </si>
  <si>
    <t>Cat</t>
  </si>
  <si>
    <t>Dog</t>
  </si>
  <si>
    <t>Other</t>
  </si>
  <si>
    <t>Cust Impnd</t>
  </si>
  <si>
    <t>Euth Req</t>
  </si>
  <si>
    <t>Owner Sur</t>
  </si>
  <si>
    <t>Quarantine</t>
  </si>
  <si>
    <t>Return</t>
  </si>
  <si>
    <t>Stray</t>
  </si>
  <si>
    <t>Transfer</t>
  </si>
  <si>
    <t>TOTAL</t>
  </si>
  <si>
    <t>Outcomes</t>
  </si>
  <si>
    <t>Adoption</t>
  </si>
  <si>
    <t>Died</t>
  </si>
  <si>
    <t>Euth</t>
  </si>
  <si>
    <t>Missing</t>
  </si>
  <si>
    <t>RTO</t>
  </si>
  <si>
    <t>Field    Services    Statistics</t>
  </si>
  <si>
    <t>Field Service Calls</t>
  </si>
  <si>
    <t>Citations</t>
  </si>
  <si>
    <t>Licenses Sold</t>
  </si>
  <si>
    <t>Current Licenses</t>
  </si>
  <si>
    <t>Lost and Found Reports</t>
  </si>
  <si>
    <t>Lost Reports</t>
  </si>
  <si>
    <t>Found Reports</t>
  </si>
  <si>
    <t xml:space="preserve">Cat </t>
  </si>
  <si>
    <t>Bites and Rabies Control</t>
  </si>
  <si>
    <t>Bite Reports</t>
  </si>
  <si>
    <t>Positive Rabies Tests</t>
  </si>
  <si>
    <t>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</si>
</sst>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theme="0" tint="0.79998168889431442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rgb="FF5776B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Gray"/>
    </fill>
    <fill>
      <patternFill patternType="solid">
        <fgColor theme="0" tint="0.39997558519241921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4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2" borderId="0" xfId="0" applyFill="1"/>
    <xf numFmtId="0" fontId="7" fillId="3" borderId="0" xfId="0" applyFont="1" applyFill="1" applyAlignment="1">
      <alignment horizontal="right" vertical="center"/>
    </xf>
    <xf numFmtId="9" fontId="2" fillId="3" borderId="0" xfId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/>
    </xf>
    <xf numFmtId="9" fontId="2" fillId="2" borderId="0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/>
    </xf>
    <xf numFmtId="0" fontId="3" fillId="12" borderId="3" xfId="0" applyFont="1" applyFill="1" applyBorder="1" applyAlignment="1">
      <alignment horizontal="center" vertical="center"/>
    </xf>
    <xf numFmtId="0" fontId="0" fillId="13" borderId="5" xfId="0" applyFill="1" applyBorder="1" applyAlignment="1">
      <alignment horizontal="center" vertical="center"/>
    </xf>
    <xf numFmtId="0" fontId="0" fillId="0" borderId="8" xfId="0" applyBorder="1"/>
    <xf numFmtId="0" fontId="0" fillId="0" borderId="9" xfId="0" applyBorder="1" applyAlignment="1">
      <alignment horizontal="left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8" fillId="0" borderId="16" xfId="0" applyFont="1" applyBorder="1" applyAlignment="1" applyProtection="1">
      <alignment horizontal="center"/>
      <protection locked="0"/>
    </xf>
    <xf numFmtId="0" fontId="8" fillId="0" borderId="20" xfId="0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14" borderId="14" xfId="0" applyFill="1" applyBorder="1"/>
    <xf numFmtId="0" fontId="0" fillId="14" borderId="34" xfId="0" applyFill="1" applyBorder="1"/>
    <xf numFmtId="0" fontId="0" fillId="14" borderId="0" xfId="0" applyFill="1" applyAlignment="1">
      <alignment horizontal="left"/>
    </xf>
    <xf numFmtId="0" fontId="0" fillId="14" borderId="0" xfId="0" applyFill="1" applyAlignment="1">
      <alignment horizontal="center"/>
    </xf>
    <xf numFmtId="0" fontId="0" fillId="14" borderId="35" xfId="0" applyFill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/>
    <xf numFmtId="0" fontId="0" fillId="0" borderId="38" xfId="0" applyBorder="1" applyAlignment="1">
      <alignment horizontal="left"/>
    </xf>
    <xf numFmtId="0" fontId="0" fillId="0" borderId="19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9" fillId="0" borderId="6" xfId="0" applyFont="1" applyBorder="1" applyAlignment="1">
      <alignment horizontal="center" vertical="center" textRotation="90"/>
    </xf>
    <xf numFmtId="0" fontId="11" fillId="0" borderId="0" xfId="0" applyFont="1" applyAlignment="1">
      <alignment horizontal="center" vertical="center" textRotation="9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textRotation="90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14" borderId="28" xfId="0" applyFill="1" applyBorder="1"/>
    <xf numFmtId="0" fontId="0" fillId="14" borderId="0" xfId="0" applyFill="1"/>
    <xf numFmtId="0" fontId="4" fillId="3" borderId="7" xfId="0" applyFont="1" applyFill="1" applyBorder="1"/>
    <xf numFmtId="0" fontId="0" fillId="0" borderId="28" xfId="0" applyBorder="1"/>
    <xf numFmtId="0" fontId="0" fillId="0" borderId="29" xfId="0" applyBorder="1" applyAlignment="1">
      <alignment horizontal="left"/>
    </xf>
    <xf numFmtId="0" fontId="0" fillId="0" borderId="30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44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15" borderId="10" xfId="0" applyFill="1" applyBorder="1" applyAlignment="1" applyProtection="1">
      <alignment horizontal="center"/>
      <protection locked="0"/>
    </xf>
    <xf numFmtId="0" fontId="0" fillId="15" borderId="11" xfId="0" applyFill="1" applyBorder="1" applyAlignment="1" applyProtection="1">
      <alignment horizontal="center"/>
      <protection locked="0"/>
    </xf>
    <xf numFmtId="0" fontId="0" fillId="15" borderId="23" xfId="0" applyFill="1" applyBorder="1" applyAlignment="1" applyProtection="1">
      <alignment horizontal="center"/>
      <protection locked="0"/>
    </xf>
    <xf numFmtId="0" fontId="0" fillId="15" borderId="24" xfId="0" applyFill="1" applyBorder="1" applyAlignment="1">
      <alignment horizontal="center"/>
    </xf>
    <xf numFmtId="0" fontId="0" fillId="15" borderId="15" xfId="0" applyFill="1" applyBorder="1" applyAlignment="1" applyProtection="1">
      <alignment horizontal="center"/>
      <protection locked="0"/>
    </xf>
    <xf numFmtId="0" fontId="0" fillId="15" borderId="16" xfId="0" applyFill="1" applyBorder="1" applyAlignment="1" applyProtection="1">
      <alignment horizontal="center"/>
      <protection locked="0"/>
    </xf>
    <xf numFmtId="0" fontId="0" fillId="15" borderId="25" xfId="0" applyFill="1" applyBorder="1" applyAlignment="1" applyProtection="1">
      <alignment horizontal="center"/>
      <protection locked="0"/>
    </xf>
    <xf numFmtId="0" fontId="0" fillId="15" borderId="26" xfId="0" applyFill="1" applyBorder="1" applyAlignment="1">
      <alignment horizontal="center"/>
    </xf>
    <xf numFmtId="0" fontId="0" fillId="15" borderId="19" xfId="0" applyFill="1" applyBorder="1" applyAlignment="1" applyProtection="1">
      <alignment horizontal="center"/>
      <protection locked="0"/>
    </xf>
    <xf numFmtId="0" fontId="0" fillId="15" borderId="20" xfId="0" applyFill="1" applyBorder="1" applyAlignment="1" applyProtection="1">
      <alignment horizontal="center"/>
      <protection locked="0"/>
    </xf>
    <xf numFmtId="0" fontId="0" fillId="15" borderId="39" xfId="0" applyFill="1" applyBorder="1" applyAlignment="1" applyProtection="1">
      <alignment horizontal="center"/>
      <protection locked="0"/>
    </xf>
    <xf numFmtId="0" fontId="0" fillId="15" borderId="41" xfId="0" applyFill="1" applyBorder="1" applyAlignment="1">
      <alignment horizontal="center"/>
    </xf>
    <xf numFmtId="0" fontId="0" fillId="15" borderId="42" xfId="0" applyFill="1" applyBorder="1" applyAlignment="1">
      <alignment horizontal="center"/>
    </xf>
    <xf numFmtId="0" fontId="0" fillId="15" borderId="43" xfId="0" applyFill="1" applyBorder="1" applyAlignment="1">
      <alignment horizontal="center"/>
    </xf>
    <xf numFmtId="0" fontId="0" fillId="15" borderId="27" xfId="0" applyFill="1" applyBorder="1" applyAlignment="1">
      <alignment horizontal="center"/>
    </xf>
    <xf numFmtId="0" fontId="0" fillId="15" borderId="24" xfId="0" applyFill="1" applyBorder="1" applyAlignment="1" applyProtection="1">
      <alignment horizontal="center"/>
      <protection locked="0"/>
    </xf>
    <xf numFmtId="0" fontId="0" fillId="15" borderId="26" xfId="0" applyFill="1" applyBorder="1" applyAlignment="1" applyProtection="1">
      <alignment horizontal="center"/>
      <protection locked="0"/>
    </xf>
    <xf numFmtId="0" fontId="0" fillId="15" borderId="27" xfId="0" applyFill="1" applyBorder="1" applyAlignment="1" applyProtection="1">
      <alignment horizontal="center"/>
      <protection locked="0"/>
    </xf>
    <xf numFmtId="0" fontId="0" fillId="15" borderId="30" xfId="0" applyFill="1" applyBorder="1" applyAlignment="1">
      <alignment horizontal="center"/>
    </xf>
    <xf numFmtId="0" fontId="0" fillId="15" borderId="31" xfId="0" applyFill="1" applyBorder="1" applyAlignment="1">
      <alignment horizontal="center"/>
    </xf>
    <xf numFmtId="0" fontId="0" fillId="15" borderId="32" xfId="0" applyFill="1" applyBorder="1" applyAlignment="1">
      <alignment horizontal="center"/>
    </xf>
    <xf numFmtId="0" fontId="0" fillId="15" borderId="33" xfId="0" applyFill="1" applyBorder="1" applyAlignment="1">
      <alignment horizontal="center"/>
    </xf>
    <xf numFmtId="0" fontId="12" fillId="11" borderId="8" xfId="0" applyFont="1" applyFill="1" applyBorder="1" applyAlignment="1" applyProtection="1">
      <alignment horizontal="center" vertical="center"/>
      <protection locked="0"/>
    </xf>
    <xf numFmtId="0" fontId="12" fillId="11" borderId="54" xfId="0" applyFont="1" applyFill="1" applyBorder="1" applyAlignment="1" applyProtection="1">
      <alignment horizontal="center" vertical="center"/>
      <protection locked="0"/>
    </xf>
    <xf numFmtId="0" fontId="12" fillId="11" borderId="9" xfId="0" applyFont="1" applyFill="1" applyBorder="1" applyAlignment="1" applyProtection="1">
      <alignment horizontal="center" vertical="center"/>
      <protection locked="0"/>
    </xf>
    <xf numFmtId="0" fontId="12" fillId="11" borderId="14" xfId="0" applyFont="1" applyFill="1" applyBorder="1" applyAlignment="1" applyProtection="1">
      <alignment horizontal="center" vertical="center"/>
      <protection locked="0"/>
    </xf>
    <xf numFmtId="0" fontId="12" fillId="11" borderId="0" xfId="0" applyFont="1" applyFill="1" applyBorder="1" applyAlignment="1" applyProtection="1">
      <alignment horizontal="center" vertical="center"/>
      <protection locked="0"/>
    </xf>
    <xf numFmtId="0" fontId="12" fillId="11" borderId="7" xfId="0" applyFont="1" applyFill="1" applyBorder="1" applyAlignment="1" applyProtection="1">
      <alignment horizontal="center" vertical="center"/>
      <protection locked="0"/>
    </xf>
    <xf numFmtId="0" fontId="12" fillId="11" borderId="55" xfId="0" applyFont="1" applyFill="1" applyBorder="1" applyAlignment="1" applyProtection="1">
      <alignment horizontal="center" vertical="center"/>
      <protection locked="0"/>
    </xf>
    <xf numFmtId="0" fontId="12" fillId="11" borderId="56" xfId="0" applyFont="1" applyFill="1" applyBorder="1" applyAlignment="1" applyProtection="1">
      <alignment horizontal="center" vertical="center"/>
      <protection locked="0"/>
    </xf>
    <xf numFmtId="0" fontId="12" fillId="11" borderId="57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 textRotation="90"/>
    </xf>
    <xf numFmtId="0" fontId="9" fillId="2" borderId="40" xfId="0" applyFont="1" applyFill="1" applyBorder="1" applyAlignment="1">
      <alignment horizontal="center" vertical="center" textRotation="90"/>
    </xf>
    <xf numFmtId="0" fontId="10" fillId="3" borderId="7" xfId="0" applyFont="1" applyFill="1" applyBorder="1" applyAlignment="1">
      <alignment horizontal="center" vertical="center" textRotation="90"/>
    </xf>
    <xf numFmtId="0" fontId="2" fillId="0" borderId="28" xfId="0" applyFont="1" applyBorder="1" applyAlignment="1">
      <alignment horizontal="right"/>
    </xf>
    <xf numFmtId="0" fontId="2" fillId="0" borderId="29" xfId="0" applyFont="1" applyBorder="1" applyAlignment="1">
      <alignment horizontal="right"/>
    </xf>
    <xf numFmtId="0" fontId="10" fillId="3" borderId="38" xfId="0" applyFont="1" applyFill="1" applyBorder="1" applyAlignment="1">
      <alignment horizontal="center" vertical="center" textRotation="90"/>
    </xf>
    <xf numFmtId="0" fontId="5" fillId="2" borderId="6" xfId="0" applyFont="1" applyFill="1" applyBorder="1" applyAlignment="1">
      <alignment horizontal="center" vertical="center" textRotation="90"/>
    </xf>
    <xf numFmtId="0" fontId="5" fillId="2" borderId="46" xfId="0" applyFont="1" applyFill="1" applyBorder="1" applyAlignment="1">
      <alignment horizontal="center" vertical="center" textRotation="90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3" fillId="3" borderId="7" xfId="0" applyFont="1" applyFill="1" applyBorder="1" applyAlignment="1">
      <alignment horizontal="center" vertical="center" textRotation="90"/>
    </xf>
    <xf numFmtId="0" fontId="3" fillId="3" borderId="47" xfId="0" applyFont="1" applyFill="1" applyBorder="1" applyAlignment="1">
      <alignment horizontal="center" vertical="center" textRotation="90"/>
    </xf>
    <xf numFmtId="0" fontId="0" fillId="0" borderId="48" xfId="0" applyBorder="1" applyAlignment="1">
      <alignment horizontal="left"/>
    </xf>
    <xf numFmtId="0" fontId="0" fillId="0" borderId="49" xfId="0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Contract Cities">
      <a:dk1>
        <a:srgbClr val="000000"/>
      </a:dk1>
      <a:lt1>
        <a:srgbClr val="A2B3C6"/>
      </a:lt1>
      <a:dk2>
        <a:srgbClr val="336600"/>
      </a:dk2>
      <a:lt2>
        <a:srgbClr val="D5AB81"/>
      </a:lt2>
      <a:accent1>
        <a:srgbClr val="FF9900"/>
      </a:accent1>
      <a:accent2>
        <a:srgbClr val="A50021"/>
      </a:accent2>
      <a:accent3>
        <a:srgbClr val="FF7993"/>
      </a:accent3>
      <a:accent4>
        <a:srgbClr val="9900CC"/>
      </a:accent4>
      <a:accent5>
        <a:srgbClr val="6699FF"/>
      </a:accent5>
      <a:accent6>
        <a:srgbClr val="000066"/>
      </a:accent6>
      <a:hlink>
        <a:srgbClr val="7C35B1"/>
      </a:hlink>
      <a:folHlink>
        <a:srgbClr val="7C35B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C0AF5-CE8C-446D-AB88-1347194C84D5}">
  <sheetPr>
    <pageSetUpPr fitToPage="1"/>
  </sheetPr>
  <dimension ref="A1:O97"/>
  <sheetViews>
    <sheetView tabSelected="1" zoomScale="90" zoomScaleNormal="90" workbookViewId="0">
      <pane ySplit="8" topLeftCell="A9" activePane="bottomLeft" state="frozen"/>
      <selection activeCell="P66" sqref="P66"/>
      <selection pane="bottomLeft" activeCell="A97" sqref="A97:XFD1048576"/>
    </sheetView>
  </sheetViews>
  <sheetFormatPr defaultColWidth="0" defaultRowHeight="15" zeroHeight="1" x14ac:dyDescent="0.25"/>
  <cols>
    <col min="1" max="1" width="9.140625" customWidth="1"/>
    <col min="2" max="2" width="5.42578125" style="1" customWidth="1"/>
    <col min="3" max="3" width="15.7109375" customWidth="1"/>
    <col min="4" max="4" width="5.85546875" style="2" customWidth="1"/>
    <col min="5" max="14" width="15.7109375" customWidth="1"/>
    <col min="15" max="15" width="0" hidden="1" customWidth="1"/>
    <col min="16" max="16384" width="9.140625" hidden="1"/>
  </cols>
  <sheetData>
    <row r="1" spans="1:15" ht="15" customHeight="1" x14ac:dyDescent="0.25">
      <c r="E1" s="108">
        <v>2016</v>
      </c>
      <c r="F1" s="108"/>
      <c r="G1" s="108"/>
      <c r="H1" s="108"/>
      <c r="I1" s="108"/>
      <c r="J1" s="108"/>
      <c r="K1" s="108"/>
      <c r="L1" s="108"/>
      <c r="M1" s="108"/>
      <c r="N1" s="108"/>
    </row>
    <row r="2" spans="1:15" ht="15.75" customHeight="1" x14ac:dyDescent="0.25">
      <c r="E2" s="108"/>
      <c r="F2" s="108"/>
      <c r="G2" s="108"/>
      <c r="H2" s="108"/>
      <c r="I2" s="108"/>
      <c r="J2" s="108"/>
      <c r="K2" s="108"/>
      <c r="L2" s="108"/>
      <c r="M2" s="108"/>
      <c r="N2" s="108"/>
    </row>
    <row r="3" spans="1:15" ht="15.75" customHeight="1" x14ac:dyDescent="0.25">
      <c r="A3" s="3"/>
      <c r="B3" s="3"/>
      <c r="C3" s="3"/>
      <c r="D3" s="4"/>
      <c r="E3" s="5"/>
      <c r="F3" s="5"/>
      <c r="G3" s="5"/>
      <c r="H3" s="109" t="s">
        <v>0</v>
      </c>
      <c r="I3" s="109"/>
      <c r="J3" s="6" t="s">
        <v>1</v>
      </c>
      <c r="K3" s="7">
        <f>(SUM(N46,N62,N66)+N17) /N70</f>
        <v>0.89764309764309769</v>
      </c>
      <c r="L3" s="7">
        <f>((SUM(N46:N47,N62:N63,N66:N67)+(SUM(N17:N18)))/(SUM(N70:N71)))</f>
        <v>0.94057857701329162</v>
      </c>
      <c r="M3" s="8"/>
      <c r="N3" s="8"/>
      <c r="O3" s="3"/>
    </row>
    <row r="4" spans="1:15" ht="15.75" customHeight="1" x14ac:dyDescent="0.25">
      <c r="A4" s="3"/>
      <c r="B4" s="3"/>
      <c r="C4" s="3"/>
      <c r="D4" s="4"/>
      <c r="E4" s="5"/>
      <c r="F4" s="5"/>
      <c r="G4" s="9"/>
      <c r="H4" s="109"/>
      <c r="I4" s="109"/>
      <c r="J4" s="6" t="s">
        <v>2</v>
      </c>
      <c r="K4" s="7">
        <f>(SUM(N47,N63,N67)+N18) /N71</f>
        <v>0.96768707482993199</v>
      </c>
      <c r="L4" s="7"/>
      <c r="M4" s="8"/>
      <c r="N4" s="8"/>
      <c r="O4" s="3"/>
    </row>
    <row r="5" spans="1:15" ht="15.75" customHeight="1" x14ac:dyDescent="0.25">
      <c r="A5" s="3"/>
      <c r="B5" s="3"/>
      <c r="C5" s="3"/>
      <c r="D5" s="4"/>
      <c r="E5" s="5"/>
      <c r="F5" s="5"/>
      <c r="G5" s="9"/>
      <c r="H5" s="109"/>
      <c r="I5" s="109"/>
      <c r="J5" s="6" t="s">
        <v>3</v>
      </c>
      <c r="K5" s="7">
        <f>(SUM(N48,N64,N68)+N19) /N72</f>
        <v>0.73898305084745763</v>
      </c>
      <c r="L5" s="8"/>
      <c r="M5" s="8"/>
      <c r="N5" s="8"/>
      <c r="O5" s="3"/>
    </row>
    <row r="6" spans="1:15" ht="15.75" customHeight="1" x14ac:dyDescent="0.25">
      <c r="A6" s="3"/>
      <c r="B6" s="3"/>
      <c r="C6" s="3"/>
      <c r="E6" s="5"/>
      <c r="F6" s="5"/>
      <c r="G6" s="9"/>
      <c r="H6" s="109"/>
      <c r="I6" s="109"/>
      <c r="J6" s="6" t="s">
        <v>4</v>
      </c>
      <c r="K6" s="7">
        <f>(SUM(N49,N65,N69)+N20) /N73</f>
        <v>0.92618586640851885</v>
      </c>
      <c r="L6" s="10"/>
      <c r="M6" s="10"/>
      <c r="N6" s="10"/>
    </row>
    <row r="7" spans="1:15" ht="15.75" customHeight="1" thickBot="1" x14ac:dyDescent="0.3">
      <c r="A7" s="3"/>
      <c r="B7" s="3"/>
      <c r="C7" s="3"/>
      <c r="E7" s="5"/>
      <c r="F7" s="5"/>
      <c r="G7" s="11"/>
      <c r="H7" s="12"/>
      <c r="I7" s="12"/>
      <c r="J7" s="13"/>
      <c r="K7" s="14"/>
      <c r="L7" s="15"/>
      <c r="M7" s="15"/>
      <c r="N7" s="15"/>
    </row>
    <row r="8" spans="1:15" ht="16.5" thickTop="1" thickBot="1" x14ac:dyDescent="0.3">
      <c r="E8" s="16" t="s">
        <v>5</v>
      </c>
      <c r="F8" s="17" t="s">
        <v>6</v>
      </c>
      <c r="G8" s="18" t="s">
        <v>7</v>
      </c>
      <c r="H8" s="19" t="s">
        <v>8</v>
      </c>
      <c r="I8" s="20" t="s">
        <v>9</v>
      </c>
      <c r="J8" s="21" t="s">
        <v>10</v>
      </c>
      <c r="K8" s="22" t="s">
        <v>11</v>
      </c>
      <c r="L8" s="23" t="s">
        <v>12</v>
      </c>
      <c r="M8" s="24" t="s">
        <v>13</v>
      </c>
      <c r="N8" s="25" t="s">
        <v>14</v>
      </c>
    </row>
    <row r="9" spans="1:15" ht="15.75" thickTop="1" x14ac:dyDescent="0.25">
      <c r="A9" s="110" t="s">
        <v>15</v>
      </c>
      <c r="B9" s="112" t="s">
        <v>16</v>
      </c>
      <c r="C9" s="26" t="s">
        <v>17</v>
      </c>
      <c r="D9" s="27" t="s">
        <v>18</v>
      </c>
      <c r="E9" s="28">
        <v>0</v>
      </c>
      <c r="F9" s="29">
        <v>0</v>
      </c>
      <c r="G9" s="29">
        <v>1</v>
      </c>
      <c r="H9" s="29">
        <v>0</v>
      </c>
      <c r="I9" s="29">
        <v>0</v>
      </c>
      <c r="J9" s="29">
        <v>0</v>
      </c>
      <c r="K9" s="29">
        <v>0</v>
      </c>
      <c r="L9" s="29">
        <v>0</v>
      </c>
      <c r="M9" s="30">
        <v>0</v>
      </c>
      <c r="N9" s="31">
        <f>SUM(E9:M9)</f>
        <v>1</v>
      </c>
    </row>
    <row r="10" spans="1:15" x14ac:dyDescent="0.25">
      <c r="A10" s="110"/>
      <c r="B10" s="112"/>
      <c r="C10" s="32"/>
      <c r="D10" s="2" t="s">
        <v>19</v>
      </c>
      <c r="E10" s="33">
        <v>7</v>
      </c>
      <c r="F10" s="34">
        <v>48</v>
      </c>
      <c r="G10" s="34">
        <v>0</v>
      </c>
      <c r="H10" s="34">
        <v>4</v>
      </c>
      <c r="I10" s="34">
        <v>0</v>
      </c>
      <c r="J10" s="34">
        <v>1</v>
      </c>
      <c r="K10" s="34">
        <v>5</v>
      </c>
      <c r="L10" s="34">
        <v>10</v>
      </c>
      <c r="M10" s="35">
        <v>0</v>
      </c>
      <c r="N10" s="36">
        <f t="shared" ref="N10:N72" si="0">SUM(E10:M10)</f>
        <v>75</v>
      </c>
    </row>
    <row r="11" spans="1:15" x14ac:dyDescent="0.25">
      <c r="A11" s="110"/>
      <c r="B11" s="112"/>
      <c r="C11" s="32"/>
      <c r="D11" s="2" t="s">
        <v>20</v>
      </c>
      <c r="E11" s="33">
        <v>0</v>
      </c>
      <c r="F11" s="34">
        <v>39</v>
      </c>
      <c r="G11" s="34">
        <v>0</v>
      </c>
      <c r="H11" s="34">
        <v>0</v>
      </c>
      <c r="I11" s="34">
        <v>55</v>
      </c>
      <c r="J11" s="34">
        <v>0</v>
      </c>
      <c r="K11" s="34">
        <v>5</v>
      </c>
      <c r="L11" s="34">
        <v>4</v>
      </c>
      <c r="M11" s="35">
        <v>0</v>
      </c>
      <c r="N11" s="36">
        <f t="shared" si="0"/>
        <v>103</v>
      </c>
    </row>
    <row r="12" spans="1:15" ht="15.75" thickBot="1" x14ac:dyDescent="0.3">
      <c r="A12" s="110"/>
      <c r="B12" s="112"/>
      <c r="C12" s="32"/>
      <c r="E12" s="37">
        <f t="shared" ref="E12:M12" si="1">SUM(E9:E11)</f>
        <v>7</v>
      </c>
      <c r="F12" s="38">
        <f t="shared" si="1"/>
        <v>87</v>
      </c>
      <c r="G12" s="38">
        <f t="shared" si="1"/>
        <v>1</v>
      </c>
      <c r="H12" s="38">
        <f t="shared" si="1"/>
        <v>4</v>
      </c>
      <c r="I12" s="38">
        <f t="shared" si="1"/>
        <v>55</v>
      </c>
      <c r="J12" s="38">
        <f t="shared" si="1"/>
        <v>1</v>
      </c>
      <c r="K12" s="38">
        <f t="shared" si="1"/>
        <v>10</v>
      </c>
      <c r="L12" s="38">
        <f t="shared" si="1"/>
        <v>14</v>
      </c>
      <c r="M12" s="39">
        <f t="shared" si="1"/>
        <v>0</v>
      </c>
      <c r="N12" s="40">
        <f t="shared" si="0"/>
        <v>179</v>
      </c>
    </row>
    <row r="13" spans="1:15" x14ac:dyDescent="0.25">
      <c r="A13" s="110"/>
      <c r="B13" s="112"/>
      <c r="C13" s="26" t="s">
        <v>21</v>
      </c>
      <c r="D13" s="27" t="s">
        <v>18</v>
      </c>
      <c r="E13" s="28">
        <v>0</v>
      </c>
      <c r="F13" s="29">
        <v>5</v>
      </c>
      <c r="G13" s="29">
        <v>1</v>
      </c>
      <c r="H13" s="29">
        <v>1</v>
      </c>
      <c r="I13" s="29">
        <v>0</v>
      </c>
      <c r="J13" s="29">
        <v>2</v>
      </c>
      <c r="K13" s="29">
        <v>11</v>
      </c>
      <c r="L13" s="29">
        <v>1</v>
      </c>
      <c r="M13" s="30">
        <v>0</v>
      </c>
      <c r="N13" s="31">
        <f t="shared" si="0"/>
        <v>21</v>
      </c>
    </row>
    <row r="14" spans="1:15" x14ac:dyDescent="0.25">
      <c r="A14" s="110"/>
      <c r="B14" s="112"/>
      <c r="C14" s="32"/>
      <c r="D14" s="2" t="s">
        <v>19</v>
      </c>
      <c r="E14" s="33">
        <v>6</v>
      </c>
      <c r="F14" s="34">
        <v>8</v>
      </c>
      <c r="G14" s="34">
        <v>10</v>
      </c>
      <c r="H14" s="34">
        <v>15</v>
      </c>
      <c r="I14" s="34">
        <v>6</v>
      </c>
      <c r="J14" s="34">
        <v>24</v>
      </c>
      <c r="K14" s="34">
        <v>26</v>
      </c>
      <c r="L14" s="34">
        <v>26</v>
      </c>
      <c r="M14" s="35">
        <v>1</v>
      </c>
      <c r="N14" s="36">
        <f t="shared" si="0"/>
        <v>122</v>
      </c>
    </row>
    <row r="15" spans="1:15" x14ac:dyDescent="0.25">
      <c r="A15" s="110"/>
      <c r="B15" s="112"/>
      <c r="C15" s="32"/>
      <c r="D15" s="2" t="s">
        <v>20</v>
      </c>
      <c r="E15" s="33">
        <v>0</v>
      </c>
      <c r="F15" s="34">
        <v>0</v>
      </c>
      <c r="G15" s="34">
        <v>1</v>
      </c>
      <c r="H15" s="34">
        <v>0</v>
      </c>
      <c r="I15" s="34">
        <v>2</v>
      </c>
      <c r="J15" s="34">
        <v>0</v>
      </c>
      <c r="K15" s="34">
        <v>3</v>
      </c>
      <c r="L15" s="34">
        <v>0</v>
      </c>
      <c r="M15" s="35">
        <v>0</v>
      </c>
      <c r="N15" s="36">
        <f t="shared" si="0"/>
        <v>6</v>
      </c>
    </row>
    <row r="16" spans="1:15" ht="15.75" thickBot="1" x14ac:dyDescent="0.3">
      <c r="A16" s="110"/>
      <c r="B16" s="112"/>
      <c r="C16" s="32"/>
      <c r="E16" s="37">
        <f t="shared" ref="E16:M16" si="2">SUM(E13:E15)</f>
        <v>6</v>
      </c>
      <c r="F16" s="38">
        <f t="shared" si="2"/>
        <v>13</v>
      </c>
      <c r="G16" s="38">
        <f t="shared" si="2"/>
        <v>12</v>
      </c>
      <c r="H16" s="38">
        <f t="shared" si="2"/>
        <v>16</v>
      </c>
      <c r="I16" s="38">
        <f t="shared" si="2"/>
        <v>8</v>
      </c>
      <c r="J16" s="38">
        <f t="shared" si="2"/>
        <v>26</v>
      </c>
      <c r="K16" s="38">
        <f t="shared" si="2"/>
        <v>40</v>
      </c>
      <c r="L16" s="38">
        <f t="shared" si="2"/>
        <v>27</v>
      </c>
      <c r="M16" s="39">
        <f t="shared" si="2"/>
        <v>1</v>
      </c>
      <c r="N16" s="40">
        <f t="shared" si="0"/>
        <v>149</v>
      </c>
    </row>
    <row r="17" spans="1:14" x14ac:dyDescent="0.25">
      <c r="A17" s="110"/>
      <c r="B17" s="112"/>
      <c r="C17" s="26" t="s">
        <v>22</v>
      </c>
      <c r="D17" s="27" t="s">
        <v>18</v>
      </c>
      <c r="E17" s="28">
        <v>4</v>
      </c>
      <c r="F17" s="29">
        <v>0</v>
      </c>
      <c r="G17" s="29">
        <v>0</v>
      </c>
      <c r="H17" s="29">
        <v>1</v>
      </c>
      <c r="I17" s="29">
        <v>2</v>
      </c>
      <c r="J17" s="29"/>
      <c r="K17" s="29">
        <v>5</v>
      </c>
      <c r="L17" s="29">
        <v>9</v>
      </c>
      <c r="M17" s="30">
        <v>1</v>
      </c>
      <c r="N17" s="31">
        <f t="shared" si="0"/>
        <v>22</v>
      </c>
    </row>
    <row r="18" spans="1:14" x14ac:dyDescent="0.25">
      <c r="A18" s="110"/>
      <c r="B18" s="112"/>
      <c r="C18" s="32"/>
      <c r="D18" s="2" t="s">
        <v>19</v>
      </c>
      <c r="E18" s="33">
        <v>9</v>
      </c>
      <c r="F18" s="34">
        <v>12</v>
      </c>
      <c r="G18" s="34">
        <v>4</v>
      </c>
      <c r="H18" s="34">
        <v>2</v>
      </c>
      <c r="I18" s="34">
        <v>9</v>
      </c>
      <c r="J18" s="34">
        <v>1</v>
      </c>
      <c r="K18" s="34">
        <v>13</v>
      </c>
      <c r="L18" s="34">
        <v>30</v>
      </c>
      <c r="M18" s="35">
        <v>1</v>
      </c>
      <c r="N18" s="36">
        <f t="shared" si="0"/>
        <v>81</v>
      </c>
    </row>
    <row r="19" spans="1:14" x14ac:dyDescent="0.25">
      <c r="A19" s="110"/>
      <c r="B19" s="112"/>
      <c r="C19" s="32"/>
      <c r="D19" s="2" t="s">
        <v>20</v>
      </c>
      <c r="E19" s="33">
        <v>1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1</v>
      </c>
      <c r="M19" s="35">
        <v>0</v>
      </c>
      <c r="N19" s="36">
        <f t="shared" si="0"/>
        <v>2</v>
      </c>
    </row>
    <row r="20" spans="1:14" ht="15.75" thickBot="1" x14ac:dyDescent="0.3">
      <c r="A20" s="110"/>
      <c r="B20" s="112"/>
      <c r="C20" s="32"/>
      <c r="E20" s="37">
        <f t="shared" ref="E20:M20" si="3">SUM(E17:E19)</f>
        <v>14</v>
      </c>
      <c r="F20" s="38">
        <f t="shared" si="3"/>
        <v>12</v>
      </c>
      <c r="G20" s="38">
        <f t="shared" si="3"/>
        <v>4</v>
      </c>
      <c r="H20" s="38">
        <f t="shared" si="3"/>
        <v>3</v>
      </c>
      <c r="I20" s="38">
        <f t="shared" si="3"/>
        <v>11</v>
      </c>
      <c r="J20" s="38">
        <f t="shared" si="3"/>
        <v>1</v>
      </c>
      <c r="K20" s="38">
        <f t="shared" si="3"/>
        <v>18</v>
      </c>
      <c r="L20" s="38">
        <f t="shared" si="3"/>
        <v>40</v>
      </c>
      <c r="M20" s="39">
        <f t="shared" si="3"/>
        <v>2</v>
      </c>
      <c r="N20" s="40">
        <f t="shared" si="0"/>
        <v>105</v>
      </c>
    </row>
    <row r="21" spans="1:14" x14ac:dyDescent="0.25">
      <c r="A21" s="110"/>
      <c r="B21" s="112"/>
      <c r="C21" s="26" t="s">
        <v>23</v>
      </c>
      <c r="D21" s="27" t="s">
        <v>18</v>
      </c>
      <c r="E21" s="28">
        <v>15</v>
      </c>
      <c r="F21" s="29">
        <v>40</v>
      </c>
      <c r="G21" s="29">
        <v>11</v>
      </c>
      <c r="H21" s="29">
        <v>10</v>
      </c>
      <c r="I21" s="29">
        <v>16</v>
      </c>
      <c r="J21" s="29">
        <v>3</v>
      </c>
      <c r="K21" s="29">
        <v>21</v>
      </c>
      <c r="L21" s="29">
        <v>56</v>
      </c>
      <c r="M21" s="30">
        <v>1</v>
      </c>
      <c r="N21" s="31">
        <f t="shared" si="0"/>
        <v>173</v>
      </c>
    </row>
    <row r="22" spans="1:14" x14ac:dyDescent="0.25">
      <c r="A22" s="110"/>
      <c r="B22" s="112"/>
      <c r="C22" s="32"/>
      <c r="D22" s="2" t="s">
        <v>19</v>
      </c>
      <c r="E22" s="33">
        <v>16</v>
      </c>
      <c r="F22" s="34">
        <v>36</v>
      </c>
      <c r="G22" s="34">
        <v>10</v>
      </c>
      <c r="H22" s="34">
        <v>10</v>
      </c>
      <c r="I22" s="34">
        <v>64</v>
      </c>
      <c r="J22" s="34">
        <v>3</v>
      </c>
      <c r="K22" s="34">
        <v>32</v>
      </c>
      <c r="L22" s="34">
        <v>85</v>
      </c>
      <c r="M22" s="35">
        <v>7</v>
      </c>
      <c r="N22" s="36">
        <f t="shared" si="0"/>
        <v>263</v>
      </c>
    </row>
    <row r="23" spans="1:14" x14ac:dyDescent="0.25">
      <c r="A23" s="110"/>
      <c r="B23" s="112"/>
      <c r="C23" s="32"/>
      <c r="D23" s="2" t="s">
        <v>20</v>
      </c>
      <c r="E23" s="33">
        <v>4</v>
      </c>
      <c r="F23" s="34">
        <v>2</v>
      </c>
      <c r="G23" s="34">
        <v>0</v>
      </c>
      <c r="H23" s="34">
        <v>5</v>
      </c>
      <c r="I23" s="34">
        <v>2</v>
      </c>
      <c r="J23" s="34">
        <v>1</v>
      </c>
      <c r="K23" s="34">
        <v>0</v>
      </c>
      <c r="L23" s="34">
        <v>34</v>
      </c>
      <c r="M23" s="35">
        <v>0</v>
      </c>
      <c r="N23" s="36">
        <f t="shared" si="0"/>
        <v>48</v>
      </c>
    </row>
    <row r="24" spans="1:14" ht="15.75" thickBot="1" x14ac:dyDescent="0.3">
      <c r="A24" s="110"/>
      <c r="B24" s="112"/>
      <c r="C24" s="32"/>
      <c r="E24" s="37">
        <f t="shared" ref="E24:M24" si="4">SUM(E21:E23)</f>
        <v>35</v>
      </c>
      <c r="F24" s="38">
        <f t="shared" si="4"/>
        <v>78</v>
      </c>
      <c r="G24" s="38">
        <f t="shared" si="4"/>
        <v>21</v>
      </c>
      <c r="H24" s="38">
        <f t="shared" si="4"/>
        <v>25</v>
      </c>
      <c r="I24" s="38">
        <f t="shared" si="4"/>
        <v>82</v>
      </c>
      <c r="J24" s="38">
        <f t="shared" si="4"/>
        <v>7</v>
      </c>
      <c r="K24" s="38">
        <f t="shared" si="4"/>
        <v>53</v>
      </c>
      <c r="L24" s="38">
        <f t="shared" si="4"/>
        <v>175</v>
      </c>
      <c r="M24" s="39">
        <f t="shared" si="4"/>
        <v>8</v>
      </c>
      <c r="N24" s="40">
        <f t="shared" si="0"/>
        <v>484</v>
      </c>
    </row>
    <row r="25" spans="1:14" x14ac:dyDescent="0.25">
      <c r="A25" s="110"/>
      <c r="B25" s="112"/>
      <c r="C25" s="26" t="s">
        <v>24</v>
      </c>
      <c r="D25" s="27" t="s">
        <v>18</v>
      </c>
      <c r="E25" s="28">
        <v>0</v>
      </c>
      <c r="F25" s="29">
        <v>6</v>
      </c>
      <c r="G25" s="29">
        <v>0</v>
      </c>
      <c r="H25" s="29">
        <v>1</v>
      </c>
      <c r="I25" s="29">
        <v>0</v>
      </c>
      <c r="J25" s="29">
        <v>0</v>
      </c>
      <c r="K25" s="29">
        <v>2</v>
      </c>
      <c r="L25" s="29">
        <v>2</v>
      </c>
      <c r="M25" s="30">
        <v>0</v>
      </c>
      <c r="N25" s="31">
        <f t="shared" si="0"/>
        <v>11</v>
      </c>
    </row>
    <row r="26" spans="1:14" x14ac:dyDescent="0.25">
      <c r="A26" s="110"/>
      <c r="B26" s="112"/>
      <c r="C26" s="32"/>
      <c r="D26" s="2" t="s">
        <v>19</v>
      </c>
      <c r="E26" s="33">
        <v>3</v>
      </c>
      <c r="F26" s="34">
        <v>3</v>
      </c>
      <c r="G26" s="34">
        <v>1</v>
      </c>
      <c r="H26" s="34">
        <v>1</v>
      </c>
      <c r="I26" s="34">
        <v>2</v>
      </c>
      <c r="J26" s="34">
        <v>1</v>
      </c>
      <c r="K26" s="34">
        <v>3</v>
      </c>
      <c r="L26" s="41">
        <v>6</v>
      </c>
      <c r="M26" s="35">
        <v>0</v>
      </c>
      <c r="N26" s="36">
        <f t="shared" si="0"/>
        <v>20</v>
      </c>
    </row>
    <row r="27" spans="1:14" x14ac:dyDescent="0.25">
      <c r="A27" s="110"/>
      <c r="B27" s="112"/>
      <c r="C27" s="32"/>
      <c r="D27" s="2" t="s">
        <v>20</v>
      </c>
      <c r="E27" s="33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5">
        <v>0</v>
      </c>
      <c r="N27" s="36">
        <f t="shared" si="0"/>
        <v>0</v>
      </c>
    </row>
    <row r="28" spans="1:14" ht="15.75" thickBot="1" x14ac:dyDescent="0.3">
      <c r="A28" s="110"/>
      <c r="B28" s="112"/>
      <c r="C28" s="32"/>
      <c r="E28" s="37">
        <f t="shared" ref="E28:M28" si="5">SUM(E25:E27)</f>
        <v>3</v>
      </c>
      <c r="F28" s="38">
        <f t="shared" si="5"/>
        <v>9</v>
      </c>
      <c r="G28" s="38">
        <f t="shared" si="5"/>
        <v>1</v>
      </c>
      <c r="H28" s="38">
        <f t="shared" si="5"/>
        <v>2</v>
      </c>
      <c r="I28" s="38">
        <f t="shared" si="5"/>
        <v>2</v>
      </c>
      <c r="J28" s="38">
        <f t="shared" si="5"/>
        <v>1</v>
      </c>
      <c r="K28" s="38">
        <f t="shared" si="5"/>
        <v>5</v>
      </c>
      <c r="L28" s="42">
        <f t="shared" si="5"/>
        <v>8</v>
      </c>
      <c r="M28" s="39">
        <f t="shared" si="5"/>
        <v>0</v>
      </c>
      <c r="N28" s="40">
        <f t="shared" si="0"/>
        <v>31</v>
      </c>
    </row>
    <row r="29" spans="1:14" x14ac:dyDescent="0.25">
      <c r="A29" s="110"/>
      <c r="B29" s="112"/>
      <c r="C29" s="26" t="s">
        <v>25</v>
      </c>
      <c r="D29" s="27" t="s">
        <v>18</v>
      </c>
      <c r="E29" s="28">
        <v>2</v>
      </c>
      <c r="F29" s="29">
        <v>6</v>
      </c>
      <c r="G29" s="29">
        <v>3</v>
      </c>
      <c r="H29" s="29">
        <v>0</v>
      </c>
      <c r="I29" s="29">
        <v>5</v>
      </c>
      <c r="J29" s="29">
        <v>3</v>
      </c>
      <c r="K29" s="29">
        <v>12</v>
      </c>
      <c r="L29" s="29">
        <v>17</v>
      </c>
      <c r="M29" s="30">
        <v>5</v>
      </c>
      <c r="N29" s="31">
        <f t="shared" si="0"/>
        <v>53</v>
      </c>
    </row>
    <row r="30" spans="1:14" x14ac:dyDescent="0.25">
      <c r="A30" s="110"/>
      <c r="B30" s="112"/>
      <c r="C30" s="32"/>
      <c r="D30" s="2" t="s">
        <v>19</v>
      </c>
      <c r="E30" s="33">
        <v>15</v>
      </c>
      <c r="F30" s="34">
        <v>12</v>
      </c>
      <c r="G30" s="34">
        <v>4</v>
      </c>
      <c r="H30" s="34">
        <v>5</v>
      </c>
      <c r="I30" s="34">
        <v>16</v>
      </c>
      <c r="J30" s="34">
        <v>1</v>
      </c>
      <c r="K30" s="34">
        <v>19</v>
      </c>
      <c r="L30" s="34">
        <v>32</v>
      </c>
      <c r="M30" s="35">
        <v>6</v>
      </c>
      <c r="N30" s="36">
        <f t="shared" si="0"/>
        <v>110</v>
      </c>
    </row>
    <row r="31" spans="1:14" x14ac:dyDescent="0.25">
      <c r="A31" s="110"/>
      <c r="B31" s="112"/>
      <c r="C31" s="32"/>
      <c r="D31" s="2" t="s">
        <v>20</v>
      </c>
      <c r="E31" s="33">
        <v>2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1</v>
      </c>
      <c r="M31" s="35">
        <v>0</v>
      </c>
      <c r="N31" s="36">
        <f t="shared" si="0"/>
        <v>3</v>
      </c>
    </row>
    <row r="32" spans="1:14" ht="15.75" thickBot="1" x14ac:dyDescent="0.3">
      <c r="A32" s="110"/>
      <c r="B32" s="112"/>
      <c r="C32" s="32"/>
      <c r="E32" s="37">
        <f t="shared" ref="E32:M32" si="6">SUM(E29:E31)</f>
        <v>19</v>
      </c>
      <c r="F32" s="38">
        <f t="shared" si="6"/>
        <v>18</v>
      </c>
      <c r="G32" s="38">
        <f t="shared" si="6"/>
        <v>7</v>
      </c>
      <c r="H32" s="38">
        <f t="shared" si="6"/>
        <v>5</v>
      </c>
      <c r="I32" s="38">
        <f t="shared" si="6"/>
        <v>21</v>
      </c>
      <c r="J32" s="38">
        <f t="shared" si="6"/>
        <v>4</v>
      </c>
      <c r="K32" s="38">
        <f t="shared" si="6"/>
        <v>31</v>
      </c>
      <c r="L32" s="38">
        <f t="shared" si="6"/>
        <v>50</v>
      </c>
      <c r="M32" s="39">
        <f t="shared" si="6"/>
        <v>11</v>
      </c>
      <c r="N32" s="40">
        <f t="shared" si="0"/>
        <v>166</v>
      </c>
    </row>
    <row r="33" spans="1:14" x14ac:dyDescent="0.25">
      <c r="A33" s="110"/>
      <c r="B33" s="112"/>
      <c r="C33" s="26" t="s">
        <v>26</v>
      </c>
      <c r="D33" s="27" t="s">
        <v>18</v>
      </c>
      <c r="E33" s="28">
        <v>55</v>
      </c>
      <c r="F33" s="29">
        <v>355</v>
      </c>
      <c r="G33" s="29">
        <v>32</v>
      </c>
      <c r="H33" s="29">
        <v>29</v>
      </c>
      <c r="I33" s="29">
        <v>292</v>
      </c>
      <c r="J33" s="29">
        <v>4</v>
      </c>
      <c r="K33" s="29">
        <v>96</v>
      </c>
      <c r="L33" s="29">
        <v>364</v>
      </c>
      <c r="M33" s="30">
        <v>6</v>
      </c>
      <c r="N33" s="31">
        <f t="shared" si="0"/>
        <v>1233</v>
      </c>
    </row>
    <row r="34" spans="1:14" x14ac:dyDescent="0.25">
      <c r="A34" s="110"/>
      <c r="B34" s="112"/>
      <c r="C34" s="32"/>
      <c r="D34" s="2" t="s">
        <v>19</v>
      </c>
      <c r="E34" s="33">
        <v>112</v>
      </c>
      <c r="F34" s="34">
        <v>124</v>
      </c>
      <c r="G34" s="34">
        <v>54</v>
      </c>
      <c r="H34" s="34">
        <v>33</v>
      </c>
      <c r="I34" s="34">
        <v>179</v>
      </c>
      <c r="J34" s="34">
        <v>16</v>
      </c>
      <c r="K34" s="34">
        <v>134</v>
      </c>
      <c r="L34" s="34">
        <v>431</v>
      </c>
      <c r="M34" s="35">
        <v>11</v>
      </c>
      <c r="N34" s="36">
        <f t="shared" si="0"/>
        <v>1094</v>
      </c>
    </row>
    <row r="35" spans="1:14" x14ac:dyDescent="0.25">
      <c r="A35" s="110"/>
      <c r="B35" s="112"/>
      <c r="C35" s="32"/>
      <c r="D35" s="2" t="s">
        <v>20</v>
      </c>
      <c r="E35" s="33">
        <v>15</v>
      </c>
      <c r="F35" s="34">
        <v>19</v>
      </c>
      <c r="G35" s="34">
        <v>15</v>
      </c>
      <c r="H35" s="34">
        <v>7</v>
      </c>
      <c r="I35" s="34">
        <v>20</v>
      </c>
      <c r="J35" s="34">
        <v>1</v>
      </c>
      <c r="K35" s="34">
        <v>29</v>
      </c>
      <c r="L35" s="34">
        <v>82</v>
      </c>
      <c r="M35" s="35">
        <v>0</v>
      </c>
      <c r="N35" s="36">
        <f t="shared" si="0"/>
        <v>188</v>
      </c>
    </row>
    <row r="36" spans="1:14" ht="15.75" thickBot="1" x14ac:dyDescent="0.3">
      <c r="A36" s="110"/>
      <c r="B36" s="112"/>
      <c r="C36" s="32"/>
      <c r="E36" s="37">
        <f t="shared" ref="E36:M36" si="7">SUM(E33:E35)</f>
        <v>182</v>
      </c>
      <c r="F36" s="38">
        <f t="shared" si="7"/>
        <v>498</v>
      </c>
      <c r="G36" s="38">
        <f t="shared" si="7"/>
        <v>101</v>
      </c>
      <c r="H36" s="38">
        <f t="shared" si="7"/>
        <v>69</v>
      </c>
      <c r="I36" s="38">
        <f t="shared" si="7"/>
        <v>491</v>
      </c>
      <c r="J36" s="38">
        <f t="shared" si="7"/>
        <v>21</v>
      </c>
      <c r="K36" s="38">
        <f t="shared" si="7"/>
        <v>259</v>
      </c>
      <c r="L36" s="38">
        <f t="shared" si="7"/>
        <v>877</v>
      </c>
      <c r="M36" s="39">
        <f t="shared" si="7"/>
        <v>17</v>
      </c>
      <c r="N36" s="40">
        <f t="shared" si="0"/>
        <v>2515</v>
      </c>
    </row>
    <row r="37" spans="1:14" x14ac:dyDescent="0.25">
      <c r="A37" s="110"/>
      <c r="B37" s="112"/>
      <c r="C37" s="26" t="s">
        <v>27</v>
      </c>
      <c r="D37" s="27" t="s">
        <v>18</v>
      </c>
      <c r="E37" s="28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30">
        <v>0</v>
      </c>
      <c r="N37" s="31">
        <f t="shared" si="0"/>
        <v>0</v>
      </c>
    </row>
    <row r="38" spans="1:14" x14ac:dyDescent="0.25">
      <c r="A38" s="110"/>
      <c r="B38" s="112"/>
      <c r="C38" s="32"/>
      <c r="D38" s="2" t="s">
        <v>19</v>
      </c>
      <c r="E38" s="33">
        <v>0</v>
      </c>
      <c r="F38" s="34">
        <v>0</v>
      </c>
      <c r="G38" s="34">
        <v>1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5">
        <v>0</v>
      </c>
      <c r="N38" s="36">
        <f t="shared" si="0"/>
        <v>1</v>
      </c>
    </row>
    <row r="39" spans="1:14" ht="15" customHeight="1" x14ac:dyDescent="0.25">
      <c r="A39" s="110"/>
      <c r="B39" s="112"/>
      <c r="C39" s="32"/>
      <c r="D39" s="2" t="s">
        <v>20</v>
      </c>
      <c r="E39" s="33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5">
        <v>0</v>
      </c>
      <c r="N39" s="36">
        <f t="shared" si="0"/>
        <v>0</v>
      </c>
    </row>
    <row r="40" spans="1:14" ht="15" customHeight="1" thickBot="1" x14ac:dyDescent="0.3">
      <c r="A40" s="110"/>
      <c r="B40" s="112"/>
      <c r="C40" s="32"/>
      <c r="E40" s="37">
        <f t="shared" ref="E40:M40" si="8">SUM(E37:E39)</f>
        <v>0</v>
      </c>
      <c r="F40" s="38">
        <f t="shared" si="8"/>
        <v>0</v>
      </c>
      <c r="G40" s="38">
        <f t="shared" si="8"/>
        <v>1</v>
      </c>
      <c r="H40" s="38">
        <f t="shared" si="8"/>
        <v>0</v>
      </c>
      <c r="I40" s="38">
        <f t="shared" si="8"/>
        <v>0</v>
      </c>
      <c r="J40" s="38">
        <f t="shared" si="8"/>
        <v>0</v>
      </c>
      <c r="K40" s="38">
        <f t="shared" si="8"/>
        <v>0</v>
      </c>
      <c r="L40" s="38">
        <f t="shared" si="8"/>
        <v>0</v>
      </c>
      <c r="M40" s="39">
        <f t="shared" si="8"/>
        <v>0</v>
      </c>
      <c r="N40" s="40">
        <f t="shared" si="0"/>
        <v>1</v>
      </c>
    </row>
    <row r="41" spans="1:14" x14ac:dyDescent="0.25">
      <c r="A41" s="110"/>
      <c r="B41" s="112"/>
      <c r="C41" s="26" t="s">
        <v>28</v>
      </c>
      <c r="D41" s="27" t="s">
        <v>18</v>
      </c>
      <c r="E41" s="77">
        <f>SUM(E9,E13,E17,E21,E25,E29,E33,E37)</f>
        <v>76</v>
      </c>
      <c r="F41" s="78">
        <f t="shared" ref="F41:N44" si="9">SUM(F9,F13,F17,F21,F25,F29,F33,F37)</f>
        <v>412</v>
      </c>
      <c r="G41" s="78">
        <f t="shared" si="9"/>
        <v>48</v>
      </c>
      <c r="H41" s="78">
        <f t="shared" si="9"/>
        <v>42</v>
      </c>
      <c r="I41" s="78">
        <f t="shared" si="9"/>
        <v>315</v>
      </c>
      <c r="J41" s="78">
        <f t="shared" si="9"/>
        <v>12</v>
      </c>
      <c r="K41" s="78">
        <f t="shared" si="9"/>
        <v>147</v>
      </c>
      <c r="L41" s="78">
        <f t="shared" si="9"/>
        <v>449</v>
      </c>
      <c r="M41" s="79">
        <f t="shared" si="9"/>
        <v>13</v>
      </c>
      <c r="N41" s="92">
        <f t="shared" si="9"/>
        <v>1514</v>
      </c>
    </row>
    <row r="42" spans="1:14" x14ac:dyDescent="0.25">
      <c r="A42" s="110"/>
      <c r="B42" s="112"/>
      <c r="C42" s="32"/>
      <c r="D42" s="2" t="s">
        <v>19</v>
      </c>
      <c r="E42" s="81">
        <f>SUM(E10,E14,E18,E22,E26,E30,E34,E38)</f>
        <v>168</v>
      </c>
      <c r="F42" s="82">
        <f t="shared" si="9"/>
        <v>243</v>
      </c>
      <c r="G42" s="82">
        <f t="shared" si="9"/>
        <v>84</v>
      </c>
      <c r="H42" s="82">
        <f t="shared" si="9"/>
        <v>70</v>
      </c>
      <c r="I42" s="82">
        <f t="shared" si="9"/>
        <v>276</v>
      </c>
      <c r="J42" s="82">
        <f t="shared" si="9"/>
        <v>47</v>
      </c>
      <c r="K42" s="82">
        <f t="shared" si="9"/>
        <v>232</v>
      </c>
      <c r="L42" s="82">
        <f t="shared" si="9"/>
        <v>620</v>
      </c>
      <c r="M42" s="83">
        <f t="shared" si="9"/>
        <v>26</v>
      </c>
      <c r="N42" s="93">
        <f t="shared" si="9"/>
        <v>1766</v>
      </c>
    </row>
    <row r="43" spans="1:14" ht="15.75" thickBot="1" x14ac:dyDescent="0.3">
      <c r="A43" s="110"/>
      <c r="B43" s="112"/>
      <c r="C43" s="32"/>
      <c r="D43" s="2" t="s">
        <v>20</v>
      </c>
      <c r="E43" s="81">
        <f>SUM(E11,E15,E19,E23,E27,E31,E35,E39)</f>
        <v>22</v>
      </c>
      <c r="F43" s="82">
        <f t="shared" si="9"/>
        <v>60</v>
      </c>
      <c r="G43" s="82">
        <f t="shared" si="9"/>
        <v>16</v>
      </c>
      <c r="H43" s="82">
        <f t="shared" si="9"/>
        <v>12</v>
      </c>
      <c r="I43" s="82">
        <f t="shared" si="9"/>
        <v>79</v>
      </c>
      <c r="J43" s="82">
        <f t="shared" si="9"/>
        <v>2</v>
      </c>
      <c r="K43" s="82">
        <f t="shared" si="9"/>
        <v>37</v>
      </c>
      <c r="L43" s="82">
        <f t="shared" si="9"/>
        <v>122</v>
      </c>
      <c r="M43" s="83">
        <f t="shared" si="9"/>
        <v>0</v>
      </c>
      <c r="N43" s="94">
        <f t="shared" si="9"/>
        <v>350</v>
      </c>
    </row>
    <row r="44" spans="1:14" ht="15.75" thickBot="1" x14ac:dyDescent="0.3">
      <c r="A44" s="110"/>
      <c r="B44" s="112"/>
      <c r="C44" s="113" t="s">
        <v>14</v>
      </c>
      <c r="D44" s="114"/>
      <c r="E44" s="95">
        <f>SUM(E12,E16,E20,E24,E28,E32,E36,E40)</f>
        <v>266</v>
      </c>
      <c r="F44" s="96">
        <f t="shared" si="9"/>
        <v>715</v>
      </c>
      <c r="G44" s="96">
        <f t="shared" si="9"/>
        <v>148</v>
      </c>
      <c r="H44" s="96">
        <f t="shared" si="9"/>
        <v>124</v>
      </c>
      <c r="I44" s="96">
        <f t="shared" si="9"/>
        <v>670</v>
      </c>
      <c r="J44" s="96">
        <f t="shared" si="9"/>
        <v>61</v>
      </c>
      <c r="K44" s="96">
        <f t="shared" si="9"/>
        <v>416</v>
      </c>
      <c r="L44" s="96">
        <f t="shared" si="9"/>
        <v>1191</v>
      </c>
      <c r="M44" s="97">
        <f t="shared" si="9"/>
        <v>39</v>
      </c>
      <c r="N44" s="98">
        <f t="shared" si="9"/>
        <v>3630</v>
      </c>
    </row>
    <row r="45" spans="1:14" ht="8.1" customHeight="1" thickBot="1" x14ac:dyDescent="0.3">
      <c r="A45" s="110"/>
      <c r="B45" s="45"/>
      <c r="C45" s="46"/>
      <c r="D45" s="47"/>
      <c r="E45" s="48"/>
      <c r="F45" s="48"/>
      <c r="G45" s="48"/>
      <c r="H45" s="48"/>
      <c r="I45" s="48"/>
      <c r="J45" s="48"/>
      <c r="K45" s="48"/>
      <c r="L45" s="48"/>
      <c r="M45" s="48"/>
      <c r="N45" s="49"/>
    </row>
    <row r="46" spans="1:14" ht="15" customHeight="1" x14ac:dyDescent="0.25">
      <c r="A46" s="110"/>
      <c r="B46" s="112" t="s">
        <v>29</v>
      </c>
      <c r="C46" s="26" t="s">
        <v>30</v>
      </c>
      <c r="D46" s="27" t="s">
        <v>18</v>
      </c>
      <c r="E46" s="28">
        <v>52</v>
      </c>
      <c r="F46" s="29">
        <v>52</v>
      </c>
      <c r="G46" s="29">
        <v>25</v>
      </c>
      <c r="H46" s="29">
        <v>51</v>
      </c>
      <c r="I46" s="29">
        <v>34</v>
      </c>
      <c r="J46" s="29">
        <v>13</v>
      </c>
      <c r="K46" s="29">
        <v>165</v>
      </c>
      <c r="L46" s="29">
        <v>694</v>
      </c>
      <c r="M46" s="30">
        <v>57</v>
      </c>
      <c r="N46" s="50">
        <f t="shared" si="0"/>
        <v>1143</v>
      </c>
    </row>
    <row r="47" spans="1:14" x14ac:dyDescent="0.25">
      <c r="A47" s="110"/>
      <c r="B47" s="112"/>
      <c r="C47" s="32"/>
      <c r="D47" s="2" t="s">
        <v>19</v>
      </c>
      <c r="E47" s="33">
        <v>38</v>
      </c>
      <c r="F47" s="34">
        <v>88</v>
      </c>
      <c r="G47" s="34">
        <v>38</v>
      </c>
      <c r="H47" s="34">
        <v>38</v>
      </c>
      <c r="I47" s="34">
        <v>63</v>
      </c>
      <c r="J47" s="34">
        <v>20</v>
      </c>
      <c r="K47" s="34">
        <v>124</v>
      </c>
      <c r="L47" s="34">
        <v>483</v>
      </c>
      <c r="M47" s="35">
        <v>95</v>
      </c>
      <c r="N47" s="36">
        <f t="shared" si="0"/>
        <v>987</v>
      </c>
    </row>
    <row r="48" spans="1:14" x14ac:dyDescent="0.25">
      <c r="A48" s="110"/>
      <c r="B48" s="112"/>
      <c r="C48" s="32"/>
      <c r="D48" s="2" t="s">
        <v>20</v>
      </c>
      <c r="E48" s="33">
        <v>4</v>
      </c>
      <c r="F48" s="34">
        <v>23</v>
      </c>
      <c r="G48" s="34">
        <v>2</v>
      </c>
      <c r="H48" s="34">
        <v>14</v>
      </c>
      <c r="I48" s="34">
        <v>5</v>
      </c>
      <c r="J48" s="34">
        <v>2</v>
      </c>
      <c r="K48" s="34">
        <v>11</v>
      </c>
      <c r="L48" s="34">
        <v>64</v>
      </c>
      <c r="M48" s="35">
        <v>17</v>
      </c>
      <c r="N48" s="36">
        <f t="shared" si="0"/>
        <v>142</v>
      </c>
    </row>
    <row r="49" spans="1:14" ht="15.75" thickBot="1" x14ac:dyDescent="0.3">
      <c r="A49" s="110"/>
      <c r="B49" s="112"/>
      <c r="C49" s="32"/>
      <c r="E49" s="37">
        <f t="shared" ref="E49:M49" si="10">SUM(E46:E48)</f>
        <v>94</v>
      </c>
      <c r="F49" s="38">
        <f t="shared" si="10"/>
        <v>163</v>
      </c>
      <c r="G49" s="38">
        <f t="shared" si="10"/>
        <v>65</v>
      </c>
      <c r="H49" s="38">
        <f t="shared" si="10"/>
        <v>103</v>
      </c>
      <c r="I49" s="38">
        <f t="shared" si="10"/>
        <v>102</v>
      </c>
      <c r="J49" s="38">
        <f t="shared" si="10"/>
        <v>35</v>
      </c>
      <c r="K49" s="38">
        <f t="shared" si="10"/>
        <v>300</v>
      </c>
      <c r="L49" s="38">
        <f t="shared" si="10"/>
        <v>1241</v>
      </c>
      <c r="M49" s="39">
        <f t="shared" si="10"/>
        <v>169</v>
      </c>
      <c r="N49" s="40">
        <f t="shared" si="0"/>
        <v>2272</v>
      </c>
    </row>
    <row r="50" spans="1:14" x14ac:dyDescent="0.25">
      <c r="A50" s="110"/>
      <c r="B50" s="112"/>
      <c r="C50" s="26" t="s">
        <v>31</v>
      </c>
      <c r="D50" s="27" t="s">
        <v>18</v>
      </c>
      <c r="E50" s="28">
        <v>1</v>
      </c>
      <c r="F50" s="29">
        <v>0</v>
      </c>
      <c r="G50" s="29">
        <v>5</v>
      </c>
      <c r="H50" s="29">
        <v>1</v>
      </c>
      <c r="I50" s="29">
        <v>0</v>
      </c>
      <c r="J50" s="29">
        <v>0</v>
      </c>
      <c r="K50" s="29">
        <v>1</v>
      </c>
      <c r="L50" s="29">
        <v>49</v>
      </c>
      <c r="M50" s="30">
        <v>0</v>
      </c>
      <c r="N50" s="31">
        <f t="shared" si="0"/>
        <v>57</v>
      </c>
    </row>
    <row r="51" spans="1:14" x14ac:dyDescent="0.25">
      <c r="A51" s="110"/>
      <c r="B51" s="112"/>
      <c r="C51" s="32"/>
      <c r="D51" s="2" t="s">
        <v>19</v>
      </c>
      <c r="E51" s="33">
        <v>0</v>
      </c>
      <c r="F51" s="34">
        <v>0</v>
      </c>
      <c r="G51" s="34">
        <v>0</v>
      </c>
      <c r="H51" s="34">
        <v>0</v>
      </c>
      <c r="I51" s="34">
        <v>1</v>
      </c>
      <c r="J51" s="34">
        <v>0</v>
      </c>
      <c r="K51" s="34">
        <v>0</v>
      </c>
      <c r="L51" s="34">
        <v>11</v>
      </c>
      <c r="M51" s="35">
        <v>0</v>
      </c>
      <c r="N51" s="36">
        <f t="shared" si="0"/>
        <v>12</v>
      </c>
    </row>
    <row r="52" spans="1:14" x14ac:dyDescent="0.25">
      <c r="A52" s="110"/>
      <c r="B52" s="112"/>
      <c r="C52" s="32"/>
      <c r="D52" s="2" t="s">
        <v>20</v>
      </c>
      <c r="E52" s="33">
        <v>0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8</v>
      </c>
      <c r="M52" s="35">
        <v>1</v>
      </c>
      <c r="N52" s="36">
        <f t="shared" si="0"/>
        <v>9</v>
      </c>
    </row>
    <row r="53" spans="1:14" ht="15.75" thickBot="1" x14ac:dyDescent="0.3">
      <c r="A53" s="110"/>
      <c r="B53" s="112"/>
      <c r="C53" s="32"/>
      <c r="E53" s="37">
        <f t="shared" ref="E53:M53" si="11">SUM(E50:E52)</f>
        <v>1</v>
      </c>
      <c r="F53" s="38">
        <f t="shared" si="11"/>
        <v>0</v>
      </c>
      <c r="G53" s="38">
        <f t="shared" si="11"/>
        <v>5</v>
      </c>
      <c r="H53" s="38">
        <f t="shared" si="11"/>
        <v>1</v>
      </c>
      <c r="I53" s="38">
        <f t="shared" si="11"/>
        <v>1</v>
      </c>
      <c r="J53" s="38">
        <f t="shared" si="11"/>
        <v>0</v>
      </c>
      <c r="K53" s="38">
        <f t="shared" si="11"/>
        <v>1</v>
      </c>
      <c r="L53" s="38">
        <f t="shared" si="11"/>
        <v>68</v>
      </c>
      <c r="M53" s="39">
        <f t="shared" si="11"/>
        <v>1</v>
      </c>
      <c r="N53" s="40">
        <f t="shared" si="0"/>
        <v>78</v>
      </c>
    </row>
    <row r="54" spans="1:14" x14ac:dyDescent="0.25">
      <c r="A54" s="110"/>
      <c r="B54" s="112"/>
      <c r="C54" s="26" t="s">
        <v>32</v>
      </c>
      <c r="D54" s="27" t="s">
        <v>18</v>
      </c>
      <c r="E54" s="28">
        <v>0</v>
      </c>
      <c r="F54" s="29">
        <v>4</v>
      </c>
      <c r="G54" s="29">
        <v>1</v>
      </c>
      <c r="H54" s="29">
        <v>0</v>
      </c>
      <c r="I54" s="29">
        <v>1</v>
      </c>
      <c r="J54" s="29">
        <v>0</v>
      </c>
      <c r="K54" s="29">
        <v>1</v>
      </c>
      <c r="L54" s="29">
        <v>103</v>
      </c>
      <c r="M54" s="30">
        <v>0</v>
      </c>
      <c r="N54" s="50">
        <f t="shared" si="0"/>
        <v>110</v>
      </c>
    </row>
    <row r="55" spans="1:14" x14ac:dyDescent="0.25">
      <c r="A55" s="110"/>
      <c r="B55" s="112"/>
      <c r="C55" s="32"/>
      <c r="D55" s="2" t="s">
        <v>19</v>
      </c>
      <c r="E55" s="33">
        <v>2</v>
      </c>
      <c r="F55" s="34">
        <v>3</v>
      </c>
      <c r="G55" s="34">
        <v>1</v>
      </c>
      <c r="H55" s="34">
        <v>1</v>
      </c>
      <c r="I55" s="34">
        <v>5</v>
      </c>
      <c r="J55" s="34">
        <v>0</v>
      </c>
      <c r="K55" s="34">
        <v>1</v>
      </c>
      <c r="L55" s="34">
        <v>121</v>
      </c>
      <c r="M55" s="35">
        <v>0</v>
      </c>
      <c r="N55" s="36">
        <f t="shared" si="0"/>
        <v>134</v>
      </c>
    </row>
    <row r="56" spans="1:14" x14ac:dyDescent="0.25">
      <c r="A56" s="110"/>
      <c r="B56" s="112"/>
      <c r="C56" s="32"/>
      <c r="D56" s="2" t="s">
        <v>20</v>
      </c>
      <c r="E56" s="33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62</v>
      </c>
      <c r="M56" s="35">
        <v>3</v>
      </c>
      <c r="N56" s="36">
        <f t="shared" si="0"/>
        <v>65</v>
      </c>
    </row>
    <row r="57" spans="1:14" ht="15.75" thickBot="1" x14ac:dyDescent="0.3">
      <c r="A57" s="110"/>
      <c r="B57" s="112"/>
      <c r="C57" s="32"/>
      <c r="E57" s="37">
        <f t="shared" ref="E57:M57" si="12">SUM(E54:E56)</f>
        <v>2</v>
      </c>
      <c r="F57" s="38">
        <f t="shared" si="12"/>
        <v>7</v>
      </c>
      <c r="G57" s="38">
        <f t="shared" si="12"/>
        <v>2</v>
      </c>
      <c r="H57" s="38">
        <f t="shared" si="12"/>
        <v>1</v>
      </c>
      <c r="I57" s="38">
        <f t="shared" si="12"/>
        <v>6</v>
      </c>
      <c r="J57" s="38">
        <f t="shared" si="12"/>
        <v>0</v>
      </c>
      <c r="K57" s="38">
        <f t="shared" si="12"/>
        <v>2</v>
      </c>
      <c r="L57" s="38">
        <f t="shared" si="12"/>
        <v>286</v>
      </c>
      <c r="M57" s="39">
        <f t="shared" si="12"/>
        <v>3</v>
      </c>
      <c r="N57" s="40">
        <f t="shared" si="0"/>
        <v>309</v>
      </c>
    </row>
    <row r="58" spans="1:14" x14ac:dyDescent="0.25">
      <c r="A58" s="110"/>
      <c r="B58" s="112"/>
      <c r="C58" s="26" t="s">
        <v>33</v>
      </c>
      <c r="D58" s="27" t="s">
        <v>18</v>
      </c>
      <c r="E58" s="28">
        <v>0</v>
      </c>
      <c r="F58" s="29">
        <v>1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6</v>
      </c>
      <c r="M58" s="30">
        <v>0</v>
      </c>
      <c r="N58" s="31">
        <f t="shared" si="0"/>
        <v>7</v>
      </c>
    </row>
    <row r="59" spans="1:14" x14ac:dyDescent="0.25">
      <c r="A59" s="110"/>
      <c r="B59" s="112"/>
      <c r="C59" s="32"/>
      <c r="D59" s="2" t="s">
        <v>19</v>
      </c>
      <c r="E59" s="33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1</v>
      </c>
      <c r="L59" s="34">
        <v>10</v>
      </c>
      <c r="M59" s="35">
        <v>0</v>
      </c>
      <c r="N59" s="36">
        <f t="shared" si="0"/>
        <v>11</v>
      </c>
    </row>
    <row r="60" spans="1:14" x14ac:dyDescent="0.25">
      <c r="A60" s="110"/>
      <c r="B60" s="112"/>
      <c r="C60" s="32"/>
      <c r="D60" s="2" t="s">
        <v>20</v>
      </c>
      <c r="E60" s="33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5</v>
      </c>
      <c r="M60" s="35">
        <v>0</v>
      </c>
      <c r="N60" s="36">
        <f t="shared" si="0"/>
        <v>5</v>
      </c>
    </row>
    <row r="61" spans="1:14" ht="15.75" thickBot="1" x14ac:dyDescent="0.3">
      <c r="A61" s="110"/>
      <c r="B61" s="112"/>
      <c r="C61" s="32"/>
      <c r="E61" s="37">
        <f t="shared" ref="E61:M61" si="13">SUM(E58:E60)</f>
        <v>0</v>
      </c>
      <c r="F61" s="38">
        <f t="shared" si="13"/>
        <v>1</v>
      </c>
      <c r="G61" s="38">
        <f t="shared" si="13"/>
        <v>0</v>
      </c>
      <c r="H61" s="38">
        <f t="shared" si="13"/>
        <v>0</v>
      </c>
      <c r="I61" s="38">
        <f t="shared" si="13"/>
        <v>0</v>
      </c>
      <c r="J61" s="38">
        <f t="shared" si="13"/>
        <v>0</v>
      </c>
      <c r="K61" s="38">
        <f t="shared" si="13"/>
        <v>1</v>
      </c>
      <c r="L61" s="38">
        <f t="shared" si="13"/>
        <v>21</v>
      </c>
      <c r="M61" s="39">
        <f t="shared" si="13"/>
        <v>0</v>
      </c>
      <c r="N61" s="40">
        <f t="shared" si="0"/>
        <v>23</v>
      </c>
    </row>
    <row r="62" spans="1:14" x14ac:dyDescent="0.25">
      <c r="A62" s="110"/>
      <c r="B62" s="112"/>
      <c r="C62" s="26" t="s">
        <v>34</v>
      </c>
      <c r="D62" s="27" t="s">
        <v>18</v>
      </c>
      <c r="E62" s="28">
        <v>9</v>
      </c>
      <c r="F62" s="29">
        <v>7</v>
      </c>
      <c r="G62" s="29">
        <v>3</v>
      </c>
      <c r="H62" s="29">
        <v>2</v>
      </c>
      <c r="I62" s="29">
        <v>2</v>
      </c>
      <c r="J62" s="29">
        <v>0</v>
      </c>
      <c r="K62" s="29">
        <v>10</v>
      </c>
      <c r="L62" s="29">
        <v>46</v>
      </c>
      <c r="M62" s="30">
        <v>5</v>
      </c>
      <c r="N62" s="31">
        <f t="shared" si="0"/>
        <v>84</v>
      </c>
    </row>
    <row r="63" spans="1:14" x14ac:dyDescent="0.25">
      <c r="A63" s="110"/>
      <c r="B63" s="112"/>
      <c r="C63" s="32"/>
      <c r="D63" s="2" t="s">
        <v>19</v>
      </c>
      <c r="E63" s="33">
        <v>30</v>
      </c>
      <c r="F63" s="34">
        <v>60</v>
      </c>
      <c r="G63" s="34">
        <v>42</v>
      </c>
      <c r="H63" s="34">
        <v>29</v>
      </c>
      <c r="I63" s="34">
        <v>56</v>
      </c>
      <c r="J63" s="34">
        <v>6</v>
      </c>
      <c r="K63" s="34">
        <v>73</v>
      </c>
      <c r="L63" s="34">
        <v>255</v>
      </c>
      <c r="M63" s="35">
        <v>53</v>
      </c>
      <c r="N63" s="36">
        <f t="shared" si="0"/>
        <v>604</v>
      </c>
    </row>
    <row r="64" spans="1:14" x14ac:dyDescent="0.25">
      <c r="A64" s="110"/>
      <c r="B64" s="112"/>
      <c r="C64" s="32"/>
      <c r="D64" s="2" t="s">
        <v>20</v>
      </c>
      <c r="E64" s="33">
        <v>0</v>
      </c>
      <c r="F64" s="34">
        <v>29</v>
      </c>
      <c r="G64" s="34">
        <v>0</v>
      </c>
      <c r="H64" s="34">
        <v>0</v>
      </c>
      <c r="I64" s="34">
        <v>0</v>
      </c>
      <c r="J64" s="34">
        <v>0</v>
      </c>
      <c r="K64" s="34">
        <v>2</v>
      </c>
      <c r="L64" s="34">
        <v>4</v>
      </c>
      <c r="M64" s="35">
        <v>2</v>
      </c>
      <c r="N64" s="36">
        <f t="shared" si="0"/>
        <v>37</v>
      </c>
    </row>
    <row r="65" spans="1:14" ht="15.75" thickBot="1" x14ac:dyDescent="0.3">
      <c r="A65" s="110"/>
      <c r="B65" s="112"/>
      <c r="C65" s="32"/>
      <c r="E65" s="37">
        <f t="shared" ref="E65:M65" si="14">SUM(E62:E64)</f>
        <v>39</v>
      </c>
      <c r="F65" s="38">
        <f t="shared" si="14"/>
        <v>96</v>
      </c>
      <c r="G65" s="38">
        <f t="shared" si="14"/>
        <v>45</v>
      </c>
      <c r="H65" s="38">
        <f t="shared" si="14"/>
        <v>31</v>
      </c>
      <c r="I65" s="38">
        <f t="shared" si="14"/>
        <v>58</v>
      </c>
      <c r="J65" s="38">
        <f t="shared" si="14"/>
        <v>6</v>
      </c>
      <c r="K65" s="38">
        <f t="shared" si="14"/>
        <v>85</v>
      </c>
      <c r="L65" s="38">
        <f t="shared" si="14"/>
        <v>305</v>
      </c>
      <c r="M65" s="39">
        <f t="shared" si="14"/>
        <v>60</v>
      </c>
      <c r="N65" s="40">
        <f t="shared" si="0"/>
        <v>725</v>
      </c>
    </row>
    <row r="66" spans="1:14" x14ac:dyDescent="0.25">
      <c r="A66" s="110"/>
      <c r="B66" s="112"/>
      <c r="C66" s="26" t="s">
        <v>27</v>
      </c>
      <c r="D66" s="27" t="s">
        <v>18</v>
      </c>
      <c r="E66" s="28">
        <v>9</v>
      </c>
      <c r="F66" s="29">
        <v>7</v>
      </c>
      <c r="G66" s="29">
        <v>3</v>
      </c>
      <c r="H66" s="29">
        <v>2</v>
      </c>
      <c r="I66" s="29">
        <v>2</v>
      </c>
      <c r="J66" s="29">
        <v>0</v>
      </c>
      <c r="K66" s="29">
        <v>10</v>
      </c>
      <c r="L66" s="29">
        <v>46</v>
      </c>
      <c r="M66" s="30">
        <v>5</v>
      </c>
      <c r="N66" s="31">
        <f t="shared" si="0"/>
        <v>84</v>
      </c>
    </row>
    <row r="67" spans="1:14" x14ac:dyDescent="0.25">
      <c r="A67" s="110"/>
      <c r="B67" s="112"/>
      <c r="C67" s="32"/>
      <c r="D67" s="2" t="s">
        <v>19</v>
      </c>
      <c r="E67" s="33">
        <v>30</v>
      </c>
      <c r="F67" s="34">
        <v>60</v>
      </c>
      <c r="G67" s="34">
        <v>42</v>
      </c>
      <c r="H67" s="34">
        <v>29</v>
      </c>
      <c r="I67" s="34">
        <v>56</v>
      </c>
      <c r="J67" s="34">
        <v>6</v>
      </c>
      <c r="K67" s="34">
        <v>73</v>
      </c>
      <c r="L67" s="34">
        <v>255</v>
      </c>
      <c r="M67" s="35">
        <v>53</v>
      </c>
      <c r="N67" s="36">
        <f t="shared" si="0"/>
        <v>604</v>
      </c>
    </row>
    <row r="68" spans="1:14" x14ac:dyDescent="0.25">
      <c r="A68" s="110"/>
      <c r="B68" s="112"/>
      <c r="C68" s="32"/>
      <c r="D68" s="2" t="s">
        <v>20</v>
      </c>
      <c r="E68" s="33">
        <v>0</v>
      </c>
      <c r="F68" s="34">
        <v>29</v>
      </c>
      <c r="G68" s="34">
        <v>0</v>
      </c>
      <c r="H68" s="34">
        <v>0</v>
      </c>
      <c r="I68" s="34">
        <v>0</v>
      </c>
      <c r="J68" s="34">
        <v>0</v>
      </c>
      <c r="K68" s="34">
        <v>2</v>
      </c>
      <c r="L68" s="34">
        <v>4</v>
      </c>
      <c r="M68" s="35">
        <v>2</v>
      </c>
      <c r="N68" s="36">
        <f t="shared" si="0"/>
        <v>37</v>
      </c>
    </row>
    <row r="69" spans="1:14" ht="15.75" thickBot="1" x14ac:dyDescent="0.3">
      <c r="A69" s="110"/>
      <c r="B69" s="112"/>
      <c r="C69" s="51"/>
      <c r="D69" s="52"/>
      <c r="E69" s="37">
        <f t="shared" ref="E69:M69" si="15">SUM(E66:E68)</f>
        <v>39</v>
      </c>
      <c r="F69" s="38">
        <f t="shared" si="15"/>
        <v>96</v>
      </c>
      <c r="G69" s="38">
        <f t="shared" si="15"/>
        <v>45</v>
      </c>
      <c r="H69" s="38">
        <f t="shared" si="15"/>
        <v>31</v>
      </c>
      <c r="I69" s="38">
        <f t="shared" si="15"/>
        <v>58</v>
      </c>
      <c r="J69" s="38">
        <f t="shared" si="15"/>
        <v>6</v>
      </c>
      <c r="K69" s="38">
        <f t="shared" si="15"/>
        <v>85</v>
      </c>
      <c r="L69" s="38">
        <f t="shared" si="15"/>
        <v>305</v>
      </c>
      <c r="M69" s="39">
        <f t="shared" si="15"/>
        <v>60</v>
      </c>
      <c r="N69" s="40">
        <f t="shared" si="0"/>
        <v>725</v>
      </c>
    </row>
    <row r="70" spans="1:14" x14ac:dyDescent="0.25">
      <c r="A70" s="110"/>
      <c r="B70" s="112"/>
      <c r="C70" s="26" t="s">
        <v>28</v>
      </c>
      <c r="D70" s="27" t="s">
        <v>18</v>
      </c>
      <c r="E70" s="77">
        <f>SUM(E46,E50,E54,E58,E62,E66)</f>
        <v>71</v>
      </c>
      <c r="F70" s="78">
        <f t="shared" ref="F70:M70" si="16">SUM(F46,F50,F54,F58,F62,F66)</f>
        <v>71</v>
      </c>
      <c r="G70" s="78">
        <f t="shared" si="16"/>
        <v>37</v>
      </c>
      <c r="H70" s="78">
        <f t="shared" si="16"/>
        <v>56</v>
      </c>
      <c r="I70" s="78">
        <f t="shared" si="16"/>
        <v>39</v>
      </c>
      <c r="J70" s="78">
        <f t="shared" si="16"/>
        <v>13</v>
      </c>
      <c r="K70" s="78">
        <f t="shared" si="16"/>
        <v>187</v>
      </c>
      <c r="L70" s="78">
        <f t="shared" si="16"/>
        <v>944</v>
      </c>
      <c r="M70" s="79">
        <f t="shared" si="16"/>
        <v>67</v>
      </c>
      <c r="N70" s="80">
        <f t="shared" si="0"/>
        <v>1485</v>
      </c>
    </row>
    <row r="71" spans="1:14" x14ac:dyDescent="0.25">
      <c r="A71" s="110"/>
      <c r="B71" s="112"/>
      <c r="C71" s="32"/>
      <c r="D71" s="2" t="s">
        <v>19</v>
      </c>
      <c r="E71" s="81">
        <f t="shared" ref="E71:N73" si="17">SUM(E47,E51,E55,E59,E63,E67)</f>
        <v>100</v>
      </c>
      <c r="F71" s="82">
        <f t="shared" si="17"/>
        <v>211</v>
      </c>
      <c r="G71" s="82">
        <f t="shared" si="17"/>
        <v>123</v>
      </c>
      <c r="H71" s="82">
        <f t="shared" si="17"/>
        <v>97</v>
      </c>
      <c r="I71" s="82">
        <f t="shared" si="17"/>
        <v>181</v>
      </c>
      <c r="J71" s="82">
        <f t="shared" si="17"/>
        <v>32</v>
      </c>
      <c r="K71" s="82">
        <f t="shared" si="17"/>
        <v>272</v>
      </c>
      <c r="L71" s="82">
        <f t="shared" si="17"/>
        <v>1135</v>
      </c>
      <c r="M71" s="83">
        <f t="shared" si="17"/>
        <v>201</v>
      </c>
      <c r="N71" s="84">
        <f t="shared" si="0"/>
        <v>2352</v>
      </c>
    </row>
    <row r="72" spans="1:14" ht="15.75" thickBot="1" x14ac:dyDescent="0.3">
      <c r="A72" s="110"/>
      <c r="B72" s="112"/>
      <c r="C72" s="32"/>
      <c r="D72" s="2" t="s">
        <v>20</v>
      </c>
      <c r="E72" s="85">
        <f t="shared" si="17"/>
        <v>4</v>
      </c>
      <c r="F72" s="86">
        <f t="shared" si="17"/>
        <v>81</v>
      </c>
      <c r="G72" s="86">
        <f t="shared" si="17"/>
        <v>2</v>
      </c>
      <c r="H72" s="86">
        <f t="shared" si="17"/>
        <v>14</v>
      </c>
      <c r="I72" s="86">
        <f t="shared" si="17"/>
        <v>5</v>
      </c>
      <c r="J72" s="86">
        <f t="shared" si="17"/>
        <v>2</v>
      </c>
      <c r="K72" s="86">
        <f t="shared" si="17"/>
        <v>15</v>
      </c>
      <c r="L72" s="86">
        <f t="shared" si="17"/>
        <v>147</v>
      </c>
      <c r="M72" s="87">
        <f t="shared" si="17"/>
        <v>25</v>
      </c>
      <c r="N72" s="84">
        <f t="shared" si="0"/>
        <v>295</v>
      </c>
    </row>
    <row r="73" spans="1:14" ht="15.75" thickBot="1" x14ac:dyDescent="0.3">
      <c r="A73" s="111"/>
      <c r="B73" s="115"/>
      <c r="C73" s="113" t="s">
        <v>14</v>
      </c>
      <c r="D73" s="114"/>
      <c r="E73" s="88">
        <f>SUM(E49,E53,E57,E61,E65,E69)</f>
        <v>175</v>
      </c>
      <c r="F73" s="89">
        <f t="shared" si="17"/>
        <v>363</v>
      </c>
      <c r="G73" s="89">
        <f t="shared" si="17"/>
        <v>162</v>
      </c>
      <c r="H73" s="89">
        <f t="shared" si="17"/>
        <v>167</v>
      </c>
      <c r="I73" s="89">
        <f t="shared" si="17"/>
        <v>225</v>
      </c>
      <c r="J73" s="89">
        <f t="shared" si="17"/>
        <v>47</v>
      </c>
      <c r="K73" s="89">
        <f t="shared" si="17"/>
        <v>474</v>
      </c>
      <c r="L73" s="89">
        <f t="shared" si="17"/>
        <v>2226</v>
      </c>
      <c r="M73" s="90">
        <f t="shared" si="17"/>
        <v>293</v>
      </c>
      <c r="N73" s="91">
        <f t="shared" si="17"/>
        <v>4132</v>
      </c>
    </row>
    <row r="74" spans="1:14" x14ac:dyDescent="0.25">
      <c r="A74" s="55"/>
      <c r="B74" s="56"/>
      <c r="C74" s="57"/>
      <c r="D74" s="58"/>
      <c r="E74" s="59"/>
      <c r="F74" s="59"/>
      <c r="G74" s="59"/>
      <c r="H74" s="59"/>
      <c r="I74" s="59"/>
      <c r="J74" s="59"/>
      <c r="K74" s="59"/>
      <c r="L74" s="59"/>
      <c r="M74" s="59"/>
      <c r="N74" s="59"/>
    </row>
    <row r="75" spans="1:14" ht="15.75" thickBot="1" x14ac:dyDescent="0.3">
      <c r="A75" s="60"/>
      <c r="E75" s="59"/>
      <c r="F75" s="59"/>
      <c r="G75" s="59"/>
      <c r="H75" s="59"/>
      <c r="I75" s="59"/>
      <c r="J75" s="59"/>
      <c r="K75" s="59"/>
      <c r="L75" s="59"/>
      <c r="M75" s="59"/>
      <c r="N75" s="59"/>
    </row>
    <row r="76" spans="1:14" ht="15.75" customHeight="1" thickBot="1" x14ac:dyDescent="0.3">
      <c r="A76" s="116" t="s">
        <v>35</v>
      </c>
      <c r="B76" s="61"/>
      <c r="C76" s="118" t="s">
        <v>36</v>
      </c>
      <c r="D76" s="119"/>
      <c r="E76" s="43">
        <v>1002</v>
      </c>
      <c r="F76" s="44">
        <v>1786</v>
      </c>
      <c r="G76" s="44">
        <v>609</v>
      </c>
      <c r="H76" s="44">
        <v>640</v>
      </c>
      <c r="I76" s="44">
        <v>1633</v>
      </c>
      <c r="J76" s="44">
        <v>430</v>
      </c>
      <c r="K76" s="44">
        <v>2036</v>
      </c>
      <c r="L76" s="44">
        <v>5246</v>
      </c>
      <c r="M76" s="62">
        <v>12</v>
      </c>
      <c r="N76" s="63">
        <f>SUM(E76:M76)</f>
        <v>13394</v>
      </c>
    </row>
    <row r="77" spans="1:14" ht="8.1" customHeight="1" thickBot="1" x14ac:dyDescent="0.3">
      <c r="A77" s="116"/>
      <c r="B77" s="64"/>
      <c r="C77" s="65"/>
      <c r="D77" s="47"/>
      <c r="E77" s="48"/>
      <c r="F77" s="48"/>
      <c r="G77" s="48"/>
      <c r="H77" s="48"/>
      <c r="I77" s="48"/>
      <c r="J77" s="48"/>
      <c r="K77" s="48"/>
      <c r="L77" s="48"/>
      <c r="M77" s="48"/>
      <c r="N77" s="49"/>
    </row>
    <row r="78" spans="1:14" ht="15.75" thickBot="1" x14ac:dyDescent="0.3">
      <c r="A78" s="116"/>
      <c r="B78" s="66"/>
      <c r="C78" s="67" t="s">
        <v>37</v>
      </c>
      <c r="D78" s="68"/>
      <c r="E78" s="69">
        <v>1</v>
      </c>
      <c r="F78" s="70">
        <v>4</v>
      </c>
      <c r="G78" s="70">
        <v>2</v>
      </c>
      <c r="H78" s="70">
        <v>2</v>
      </c>
      <c r="I78" s="70">
        <v>4</v>
      </c>
      <c r="J78" s="70">
        <v>0</v>
      </c>
      <c r="K78" s="70">
        <v>2</v>
      </c>
      <c r="L78" s="70">
        <v>7</v>
      </c>
      <c r="M78" s="71">
        <v>0</v>
      </c>
      <c r="N78" s="50">
        <f>SUM(E78:M78)</f>
        <v>22</v>
      </c>
    </row>
    <row r="79" spans="1:14" ht="8.1" customHeight="1" thickBot="1" x14ac:dyDescent="0.3">
      <c r="A79" s="116"/>
      <c r="B79" s="64"/>
      <c r="C79" s="65"/>
      <c r="D79" s="47"/>
      <c r="E79" s="48"/>
      <c r="F79" s="48"/>
      <c r="G79" s="48"/>
      <c r="H79" s="48"/>
      <c r="I79" s="48"/>
      <c r="J79" s="48"/>
      <c r="K79" s="48"/>
      <c r="L79" s="48"/>
      <c r="M79" s="48"/>
      <c r="N79" s="49"/>
    </row>
    <row r="80" spans="1:14" x14ac:dyDescent="0.25">
      <c r="A80" s="116"/>
      <c r="B80" s="66"/>
      <c r="C80" s="26" t="s">
        <v>38</v>
      </c>
      <c r="D80" s="27"/>
      <c r="E80" s="28">
        <v>1539</v>
      </c>
      <c r="F80" s="29">
        <v>2116</v>
      </c>
      <c r="G80" s="29">
        <v>950</v>
      </c>
      <c r="H80" s="29">
        <v>925</v>
      </c>
      <c r="I80" s="29">
        <v>2234</v>
      </c>
      <c r="J80" s="29">
        <v>683</v>
      </c>
      <c r="K80" s="29">
        <v>2610</v>
      </c>
      <c r="L80" s="29">
        <v>10648</v>
      </c>
      <c r="M80" s="30">
        <v>49</v>
      </c>
      <c r="N80" s="50">
        <f>SUM(E80:M80)</f>
        <v>21754</v>
      </c>
    </row>
    <row r="81" spans="1:14" ht="15.75" thickBot="1" x14ac:dyDescent="0.3">
      <c r="A81" s="116"/>
      <c r="B81" s="66"/>
      <c r="C81" s="51" t="s">
        <v>39</v>
      </c>
      <c r="D81" s="52"/>
      <c r="E81" s="53">
        <v>1902</v>
      </c>
      <c r="F81" s="54">
        <v>2559</v>
      </c>
      <c r="G81" s="54">
        <v>1104</v>
      </c>
      <c r="H81" s="54">
        <v>1173</v>
      </c>
      <c r="I81" s="54">
        <v>2525</v>
      </c>
      <c r="J81" s="54">
        <v>817</v>
      </c>
      <c r="K81" s="54">
        <v>3138</v>
      </c>
      <c r="L81" s="54">
        <v>12399</v>
      </c>
      <c r="M81" s="72">
        <v>45</v>
      </c>
      <c r="N81" s="36">
        <f>SUM(E81:M81)</f>
        <v>25662</v>
      </c>
    </row>
    <row r="82" spans="1:14" ht="8.1" customHeight="1" thickBot="1" x14ac:dyDescent="0.3">
      <c r="A82" s="116"/>
      <c r="B82" s="64"/>
      <c r="C82" s="65"/>
      <c r="D82" s="47"/>
      <c r="E82" s="48"/>
      <c r="F82" s="48"/>
      <c r="G82" s="48"/>
      <c r="H82" s="48"/>
      <c r="I82" s="48"/>
      <c r="J82" s="48"/>
      <c r="K82" s="48"/>
      <c r="L82" s="48"/>
      <c r="M82" s="48"/>
      <c r="N82" s="49"/>
    </row>
    <row r="83" spans="1:14" ht="15" customHeight="1" x14ac:dyDescent="0.25">
      <c r="A83" s="116"/>
      <c r="B83" s="120" t="s">
        <v>40</v>
      </c>
      <c r="C83" s="26" t="s">
        <v>41</v>
      </c>
      <c r="D83" s="27" t="s">
        <v>18</v>
      </c>
      <c r="E83" s="28">
        <v>56</v>
      </c>
      <c r="F83" s="29">
        <v>46</v>
      </c>
      <c r="G83" s="29">
        <v>22</v>
      </c>
      <c r="H83" s="29">
        <v>42</v>
      </c>
      <c r="I83" s="29">
        <v>59</v>
      </c>
      <c r="J83" s="29">
        <v>21</v>
      </c>
      <c r="K83" s="29">
        <v>132</v>
      </c>
      <c r="L83" s="29">
        <v>129</v>
      </c>
      <c r="M83" s="30">
        <v>0</v>
      </c>
      <c r="N83" s="50">
        <f t="shared" ref="N83:N96" si="18">SUM(E83:M83)</f>
        <v>507</v>
      </c>
    </row>
    <row r="84" spans="1:14" x14ac:dyDescent="0.25">
      <c r="A84" s="116"/>
      <c r="B84" s="120"/>
      <c r="C84" s="32"/>
      <c r="D84" s="2" t="s">
        <v>19</v>
      </c>
      <c r="E84" s="33">
        <v>81</v>
      </c>
      <c r="F84" s="34">
        <v>75</v>
      </c>
      <c r="G84" s="34">
        <v>36</v>
      </c>
      <c r="H84" s="34">
        <v>31</v>
      </c>
      <c r="I84" s="34">
        <v>115</v>
      </c>
      <c r="J84" s="34">
        <v>8</v>
      </c>
      <c r="K84" s="34">
        <v>81</v>
      </c>
      <c r="L84" s="34">
        <v>232</v>
      </c>
      <c r="M84" s="35">
        <v>8</v>
      </c>
      <c r="N84" s="36">
        <f t="shared" si="18"/>
        <v>667</v>
      </c>
    </row>
    <row r="85" spans="1:14" x14ac:dyDescent="0.25">
      <c r="A85" s="116"/>
      <c r="B85" s="120"/>
      <c r="C85" s="32"/>
      <c r="D85" s="2" t="s">
        <v>20</v>
      </c>
      <c r="E85" s="33">
        <v>2</v>
      </c>
      <c r="F85" s="34">
        <v>2</v>
      </c>
      <c r="G85" s="34">
        <v>1</v>
      </c>
      <c r="H85" s="34">
        <v>3</v>
      </c>
      <c r="I85" s="34">
        <v>2</v>
      </c>
      <c r="J85" s="34">
        <v>0</v>
      </c>
      <c r="K85" s="34">
        <v>3</v>
      </c>
      <c r="L85" s="34">
        <v>9</v>
      </c>
      <c r="M85" s="35">
        <v>1</v>
      </c>
      <c r="N85" s="36">
        <f t="shared" si="18"/>
        <v>23</v>
      </c>
    </row>
    <row r="86" spans="1:14" ht="15.75" thickBot="1" x14ac:dyDescent="0.3">
      <c r="A86" s="116"/>
      <c r="B86" s="120"/>
      <c r="C86" s="32"/>
      <c r="D86" s="2" t="s">
        <v>14</v>
      </c>
      <c r="E86" s="37">
        <f t="shared" ref="E86:M86" si="19">SUM(E83:E85)</f>
        <v>139</v>
      </c>
      <c r="F86" s="38">
        <f t="shared" si="19"/>
        <v>123</v>
      </c>
      <c r="G86" s="38">
        <f t="shared" si="19"/>
        <v>59</v>
      </c>
      <c r="H86" s="38">
        <f t="shared" si="19"/>
        <v>76</v>
      </c>
      <c r="I86" s="38">
        <f t="shared" si="19"/>
        <v>176</v>
      </c>
      <c r="J86" s="38">
        <f t="shared" si="19"/>
        <v>29</v>
      </c>
      <c r="K86" s="38">
        <f t="shared" si="19"/>
        <v>216</v>
      </c>
      <c r="L86" s="38">
        <f t="shared" si="19"/>
        <v>370</v>
      </c>
      <c r="M86" s="39">
        <f t="shared" si="19"/>
        <v>9</v>
      </c>
      <c r="N86" s="40">
        <f t="shared" si="18"/>
        <v>1197</v>
      </c>
    </row>
    <row r="87" spans="1:14" x14ac:dyDescent="0.25">
      <c r="A87" s="116"/>
      <c r="B87" s="120"/>
      <c r="C87" s="26" t="s">
        <v>42</v>
      </c>
      <c r="D87" s="27" t="s">
        <v>43</v>
      </c>
      <c r="E87" s="99" t="s">
        <v>47</v>
      </c>
      <c r="F87" s="100"/>
      <c r="G87" s="100"/>
      <c r="H87" s="100"/>
      <c r="I87" s="100"/>
      <c r="J87" s="100"/>
      <c r="K87" s="100"/>
      <c r="L87" s="100"/>
      <c r="M87" s="101"/>
      <c r="N87" s="31">
        <f t="shared" si="18"/>
        <v>0</v>
      </c>
    </row>
    <row r="88" spans="1:14" x14ac:dyDescent="0.25">
      <c r="A88" s="116"/>
      <c r="B88" s="120"/>
      <c r="C88" s="32"/>
      <c r="D88" s="2" t="s">
        <v>19</v>
      </c>
      <c r="E88" s="102"/>
      <c r="F88" s="103"/>
      <c r="G88" s="103"/>
      <c r="H88" s="103"/>
      <c r="I88" s="103"/>
      <c r="J88" s="103"/>
      <c r="K88" s="103"/>
      <c r="L88" s="103"/>
      <c r="M88" s="104"/>
      <c r="N88" s="36">
        <f t="shared" si="18"/>
        <v>0</v>
      </c>
    </row>
    <row r="89" spans="1:14" x14ac:dyDescent="0.25">
      <c r="A89" s="116"/>
      <c r="B89" s="120"/>
      <c r="C89" s="32"/>
      <c r="D89" s="2" t="s">
        <v>20</v>
      </c>
      <c r="E89" s="105"/>
      <c r="F89" s="106"/>
      <c r="G89" s="106"/>
      <c r="H89" s="106"/>
      <c r="I89" s="106"/>
      <c r="J89" s="106"/>
      <c r="K89" s="106"/>
      <c r="L89" s="106"/>
      <c r="M89" s="107"/>
      <c r="N89" s="36">
        <f t="shared" si="18"/>
        <v>0</v>
      </c>
    </row>
    <row r="90" spans="1:14" ht="15.75" thickBot="1" x14ac:dyDescent="0.3">
      <c r="A90" s="116"/>
      <c r="B90" s="120"/>
      <c r="C90" s="51"/>
      <c r="D90" s="52" t="s">
        <v>14</v>
      </c>
      <c r="E90" s="37">
        <f t="shared" ref="E90:M90" si="20">SUM(E87:E89)</f>
        <v>0</v>
      </c>
      <c r="F90" s="38">
        <f t="shared" si="20"/>
        <v>0</v>
      </c>
      <c r="G90" s="38">
        <f t="shared" si="20"/>
        <v>0</v>
      </c>
      <c r="H90" s="38">
        <f t="shared" si="20"/>
        <v>0</v>
      </c>
      <c r="I90" s="38">
        <f t="shared" si="20"/>
        <v>0</v>
      </c>
      <c r="J90" s="38">
        <f t="shared" si="20"/>
        <v>0</v>
      </c>
      <c r="K90" s="38">
        <f t="shared" si="20"/>
        <v>0</v>
      </c>
      <c r="L90" s="38">
        <f t="shared" si="20"/>
        <v>0</v>
      </c>
      <c r="M90" s="39">
        <f t="shared" si="20"/>
        <v>0</v>
      </c>
      <c r="N90" s="40">
        <f t="shared" si="18"/>
        <v>0</v>
      </c>
    </row>
    <row r="91" spans="1:14" ht="8.1" customHeight="1" thickBot="1" x14ac:dyDescent="0.3">
      <c r="A91" s="116"/>
      <c r="B91" s="64"/>
      <c r="C91" s="65"/>
      <c r="D91" s="47"/>
      <c r="E91" s="48"/>
      <c r="F91" s="48"/>
      <c r="G91" s="48"/>
      <c r="H91" s="48"/>
      <c r="I91" s="48"/>
      <c r="J91" s="48"/>
      <c r="K91" s="48"/>
      <c r="L91" s="48"/>
      <c r="M91" s="48"/>
      <c r="N91" s="49"/>
    </row>
    <row r="92" spans="1:14" x14ac:dyDescent="0.25">
      <c r="A92" s="116"/>
      <c r="B92" s="120" t="s">
        <v>44</v>
      </c>
      <c r="C92" s="26" t="s">
        <v>45</v>
      </c>
      <c r="D92" s="27" t="s">
        <v>18</v>
      </c>
      <c r="E92" s="28">
        <v>3</v>
      </c>
      <c r="F92" s="29">
        <v>4</v>
      </c>
      <c r="G92" s="29">
        <v>1</v>
      </c>
      <c r="H92" s="29">
        <v>0</v>
      </c>
      <c r="I92" s="29">
        <v>2</v>
      </c>
      <c r="J92" s="29">
        <v>0</v>
      </c>
      <c r="K92" s="29">
        <v>2</v>
      </c>
      <c r="L92" s="29">
        <v>183</v>
      </c>
      <c r="M92" s="30">
        <v>1</v>
      </c>
      <c r="N92" s="50">
        <f t="shared" si="18"/>
        <v>196</v>
      </c>
    </row>
    <row r="93" spans="1:14" x14ac:dyDescent="0.25">
      <c r="A93" s="116"/>
      <c r="B93" s="120"/>
      <c r="C93" s="32"/>
      <c r="D93" s="2" t="s">
        <v>19</v>
      </c>
      <c r="E93" s="33">
        <v>2</v>
      </c>
      <c r="F93" s="34">
        <v>9</v>
      </c>
      <c r="G93" s="34">
        <v>3</v>
      </c>
      <c r="H93" s="34">
        <v>1</v>
      </c>
      <c r="I93" s="34">
        <v>7</v>
      </c>
      <c r="J93" s="34">
        <v>2</v>
      </c>
      <c r="K93" s="34">
        <v>7</v>
      </c>
      <c r="L93" s="34">
        <v>430</v>
      </c>
      <c r="M93" s="35">
        <v>2</v>
      </c>
      <c r="N93" s="36">
        <f t="shared" si="18"/>
        <v>463</v>
      </c>
    </row>
    <row r="94" spans="1:14" x14ac:dyDescent="0.25">
      <c r="A94" s="116"/>
      <c r="B94" s="120"/>
      <c r="C94" s="32"/>
      <c r="D94" s="2" t="s">
        <v>20</v>
      </c>
      <c r="E94" s="33">
        <v>0</v>
      </c>
      <c r="F94" s="34">
        <v>0</v>
      </c>
      <c r="G94" s="34">
        <v>1</v>
      </c>
      <c r="H94" s="34">
        <v>1</v>
      </c>
      <c r="I94" s="34">
        <v>0</v>
      </c>
      <c r="J94" s="34">
        <v>0</v>
      </c>
      <c r="K94" s="34">
        <v>1</v>
      </c>
      <c r="L94" s="34">
        <v>28</v>
      </c>
      <c r="M94" s="35">
        <v>0</v>
      </c>
      <c r="N94" s="36">
        <f t="shared" si="18"/>
        <v>31</v>
      </c>
    </row>
    <row r="95" spans="1:14" ht="15.75" thickBot="1" x14ac:dyDescent="0.3">
      <c r="A95" s="116"/>
      <c r="B95" s="120"/>
      <c r="C95" s="32"/>
      <c r="D95" s="2" t="s">
        <v>14</v>
      </c>
      <c r="E95" s="37">
        <f t="shared" ref="E95:M95" si="21">SUM(E92:E94)</f>
        <v>5</v>
      </c>
      <c r="F95" s="38">
        <f t="shared" si="21"/>
        <v>13</v>
      </c>
      <c r="G95" s="38">
        <f t="shared" si="21"/>
        <v>5</v>
      </c>
      <c r="H95" s="38">
        <f t="shared" si="21"/>
        <v>2</v>
      </c>
      <c r="I95" s="38">
        <f t="shared" si="21"/>
        <v>9</v>
      </c>
      <c r="J95" s="38">
        <f t="shared" si="21"/>
        <v>2</v>
      </c>
      <c r="K95" s="38">
        <f t="shared" si="21"/>
        <v>10</v>
      </c>
      <c r="L95" s="38">
        <f t="shared" si="21"/>
        <v>641</v>
      </c>
      <c r="M95" s="39">
        <f t="shared" si="21"/>
        <v>3</v>
      </c>
      <c r="N95" s="40">
        <f t="shared" si="18"/>
        <v>690</v>
      </c>
    </row>
    <row r="96" spans="1:14" ht="15.75" thickBot="1" x14ac:dyDescent="0.3">
      <c r="A96" s="117"/>
      <c r="B96" s="121"/>
      <c r="C96" s="122" t="s">
        <v>46</v>
      </c>
      <c r="D96" s="123"/>
      <c r="E96" s="73">
        <v>0</v>
      </c>
      <c r="F96" s="74">
        <v>0</v>
      </c>
      <c r="G96" s="74">
        <v>0</v>
      </c>
      <c r="H96" s="74">
        <v>0</v>
      </c>
      <c r="I96" s="74">
        <v>0</v>
      </c>
      <c r="J96" s="74">
        <v>0</v>
      </c>
      <c r="K96" s="74">
        <v>1</v>
      </c>
      <c r="L96" s="74">
        <v>1</v>
      </c>
      <c r="M96" s="75">
        <v>0</v>
      </c>
      <c r="N96" s="76">
        <f t="shared" si="18"/>
        <v>2</v>
      </c>
    </row>
    <row r="97" ht="15.75" hidden="1" thickTop="1" x14ac:dyDescent="0.25"/>
  </sheetData>
  <sheetProtection algorithmName="SHA-512" hashValue="YDfouRqRM8WauFcct79QQa6/kDgBeMlDx51YhVqMgeJMyPnvHubMcyUQXEKUkpR9o5M8IY3ixpEzcfh9dTaU5g==" saltValue="KtYnYL14hj8ruoBcSjBEDA==" spinCount="100000" sheet="1" objects="1" scenarios="1" selectLockedCells="1" selectUnlockedCells="1"/>
  <mergeCells count="13">
    <mergeCell ref="E87:M89"/>
    <mergeCell ref="E1:N2"/>
    <mergeCell ref="H3:I6"/>
    <mergeCell ref="A9:A73"/>
    <mergeCell ref="B9:B44"/>
    <mergeCell ref="C44:D44"/>
    <mergeCell ref="B46:B73"/>
    <mergeCell ref="C73:D73"/>
    <mergeCell ref="A76:A96"/>
    <mergeCell ref="C76:D76"/>
    <mergeCell ref="B83:B90"/>
    <mergeCell ref="B92:B96"/>
    <mergeCell ref="C96:D96"/>
  </mergeCells>
  <pageMargins left="0.7" right="0.7" top="0.75" bottom="0.75" header="0.3" footer="0.3"/>
  <pageSetup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2016</vt:lpstr>
      <vt:lpstr>'2016'!Print_Titles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Anderson</dc:creator>
  <cp:lastModifiedBy>Eric Anderson</cp:lastModifiedBy>
  <dcterms:created xsi:type="dcterms:W3CDTF">2020-05-15T18:00:58Z</dcterms:created>
  <dcterms:modified xsi:type="dcterms:W3CDTF">2020-05-15T23:21:12Z</dcterms:modified>
</cp:coreProperties>
</file>