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o365gcoslo-my.sharepoint.com/personal/eanderson_co_slo_ca_us/Documents/_WORKING BOX/"/>
    </mc:Choice>
  </mc:AlternateContent>
  <xr:revisionPtr revIDLastSave="0" documentId="8_{D9001CA1-EF71-4444-ABD9-61A728BA0C73}" xr6:coauthVersionLast="47" xr6:coauthVersionMax="47" xr10:uidLastSave="{00000000-0000-0000-0000-000000000000}"/>
  <bookViews>
    <workbookView xWindow="-120" yWindow="-120" windowWidth="51840" windowHeight="21240" xr2:uid="{5CF017F2-0744-456D-BE96-552550E60E1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5" i="1" l="1"/>
  <c r="L165" i="1"/>
  <c r="K165" i="1"/>
  <c r="J165" i="1"/>
  <c r="I165" i="1"/>
  <c r="H165" i="1"/>
  <c r="G165" i="1"/>
  <c r="F165" i="1"/>
  <c r="E165" i="1"/>
  <c r="N164" i="1"/>
  <c r="N163" i="1"/>
  <c r="N162" i="1"/>
  <c r="M161" i="1"/>
  <c r="L161" i="1"/>
  <c r="K161" i="1"/>
  <c r="J161" i="1"/>
  <c r="I161" i="1"/>
  <c r="H161" i="1"/>
  <c r="G161" i="1"/>
  <c r="F161" i="1"/>
  <c r="E161" i="1"/>
  <c r="N160" i="1"/>
  <c r="N159" i="1"/>
  <c r="N158" i="1"/>
  <c r="M157" i="1"/>
  <c r="L157" i="1"/>
  <c r="K157" i="1"/>
  <c r="J157" i="1"/>
  <c r="I157" i="1"/>
  <c r="H157" i="1"/>
  <c r="G157" i="1"/>
  <c r="F157" i="1"/>
  <c r="E157" i="1"/>
  <c r="N157" i="1" s="1"/>
  <c r="N156" i="1"/>
  <c r="N155" i="1"/>
  <c r="N154" i="1"/>
  <c r="M153" i="1"/>
  <c r="L153" i="1"/>
  <c r="K153" i="1"/>
  <c r="N153" i="1" s="1"/>
  <c r="J153" i="1"/>
  <c r="I153" i="1"/>
  <c r="H153" i="1"/>
  <c r="G153" i="1"/>
  <c r="F153" i="1"/>
  <c r="E153" i="1"/>
  <c r="N152" i="1"/>
  <c r="N151" i="1"/>
  <c r="N150" i="1"/>
  <c r="N148" i="1"/>
  <c r="N147" i="1"/>
  <c r="M145" i="1"/>
  <c r="L145" i="1"/>
  <c r="K145" i="1"/>
  <c r="J145" i="1"/>
  <c r="I145" i="1"/>
  <c r="H145" i="1"/>
  <c r="G145" i="1"/>
  <c r="F145" i="1"/>
  <c r="E145" i="1"/>
  <c r="N144" i="1"/>
  <c r="N143" i="1"/>
  <c r="N142" i="1"/>
  <c r="M141" i="1"/>
  <c r="L141" i="1"/>
  <c r="K141" i="1"/>
  <c r="J141" i="1"/>
  <c r="I141" i="1"/>
  <c r="H141" i="1"/>
  <c r="G141" i="1"/>
  <c r="F141" i="1"/>
  <c r="E141" i="1"/>
  <c r="N140" i="1"/>
  <c r="N139" i="1"/>
  <c r="N138" i="1"/>
  <c r="N136" i="1"/>
  <c r="M134" i="1"/>
  <c r="L134" i="1"/>
  <c r="K134" i="1"/>
  <c r="J134" i="1"/>
  <c r="I134" i="1"/>
  <c r="H134" i="1"/>
  <c r="G134" i="1"/>
  <c r="F134" i="1"/>
  <c r="E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M103" i="1"/>
  <c r="L103" i="1"/>
  <c r="K103" i="1"/>
  <c r="J103" i="1"/>
  <c r="I103" i="1"/>
  <c r="H103" i="1"/>
  <c r="G103" i="1"/>
  <c r="F103" i="1"/>
  <c r="E103" i="1"/>
  <c r="N103" i="1" s="1"/>
  <c r="M102" i="1"/>
  <c r="L102" i="1"/>
  <c r="K102" i="1"/>
  <c r="J102" i="1"/>
  <c r="I102" i="1"/>
  <c r="H102" i="1"/>
  <c r="G102" i="1"/>
  <c r="F102" i="1"/>
  <c r="E102" i="1"/>
  <c r="M101" i="1"/>
  <c r="L101" i="1"/>
  <c r="K101" i="1"/>
  <c r="J101" i="1"/>
  <c r="I101" i="1"/>
  <c r="H101" i="1"/>
  <c r="G101" i="1"/>
  <c r="F101" i="1"/>
  <c r="E101" i="1"/>
  <c r="M100" i="1"/>
  <c r="L100" i="1"/>
  <c r="N100" i="1" s="1"/>
  <c r="K100" i="1"/>
  <c r="J100" i="1"/>
  <c r="I100" i="1"/>
  <c r="H100" i="1"/>
  <c r="G100" i="1"/>
  <c r="F100" i="1"/>
  <c r="E100" i="1"/>
  <c r="N99" i="1"/>
  <c r="N98" i="1"/>
  <c r="N97" i="1"/>
  <c r="M96" i="1"/>
  <c r="L96" i="1"/>
  <c r="K96" i="1"/>
  <c r="J96" i="1"/>
  <c r="I96" i="1"/>
  <c r="H96" i="1"/>
  <c r="G96" i="1"/>
  <c r="F96" i="1"/>
  <c r="E96" i="1"/>
  <c r="N96" i="1" s="1"/>
  <c r="N95" i="1"/>
  <c r="N94" i="1"/>
  <c r="N93" i="1"/>
  <c r="M92" i="1"/>
  <c r="L92" i="1"/>
  <c r="K92" i="1"/>
  <c r="J92" i="1"/>
  <c r="I92" i="1"/>
  <c r="H92" i="1"/>
  <c r="G92" i="1"/>
  <c r="F92" i="1"/>
  <c r="E92" i="1"/>
  <c r="N91" i="1"/>
  <c r="N90" i="1"/>
  <c r="N89" i="1"/>
  <c r="M88" i="1"/>
  <c r="L88" i="1"/>
  <c r="K88" i="1"/>
  <c r="J88" i="1"/>
  <c r="I88" i="1"/>
  <c r="H88" i="1"/>
  <c r="G88" i="1"/>
  <c r="F88" i="1"/>
  <c r="E88" i="1"/>
  <c r="N87" i="1"/>
  <c r="N86" i="1"/>
  <c r="N85" i="1"/>
  <c r="M84" i="1"/>
  <c r="L84" i="1"/>
  <c r="K84" i="1"/>
  <c r="J84" i="1"/>
  <c r="I84" i="1"/>
  <c r="H84" i="1"/>
  <c r="G84" i="1"/>
  <c r="F84" i="1"/>
  <c r="E84" i="1"/>
  <c r="N84" i="1" s="1"/>
  <c r="N83" i="1"/>
  <c r="N82" i="1"/>
  <c r="N81" i="1"/>
  <c r="M80" i="1"/>
  <c r="L80" i="1"/>
  <c r="K80" i="1"/>
  <c r="J80" i="1"/>
  <c r="I80" i="1"/>
  <c r="H80" i="1"/>
  <c r="G80" i="1"/>
  <c r="F80" i="1"/>
  <c r="E80" i="1"/>
  <c r="N79" i="1"/>
  <c r="N78" i="1"/>
  <c r="N77" i="1"/>
  <c r="M76" i="1"/>
  <c r="L76" i="1"/>
  <c r="K76" i="1"/>
  <c r="J76" i="1"/>
  <c r="I76" i="1"/>
  <c r="H76" i="1"/>
  <c r="G76" i="1"/>
  <c r="F76" i="1"/>
  <c r="E76" i="1"/>
  <c r="N75" i="1"/>
  <c r="N74" i="1"/>
  <c r="N73" i="1"/>
  <c r="M72" i="1"/>
  <c r="L72" i="1"/>
  <c r="K72" i="1"/>
  <c r="J72" i="1"/>
  <c r="I72" i="1"/>
  <c r="H72" i="1"/>
  <c r="G72" i="1"/>
  <c r="F72" i="1"/>
  <c r="E72" i="1"/>
  <c r="N71" i="1"/>
  <c r="N70" i="1"/>
  <c r="N69" i="1"/>
  <c r="M68" i="1"/>
  <c r="L68" i="1"/>
  <c r="K68" i="1"/>
  <c r="J68" i="1"/>
  <c r="I68" i="1"/>
  <c r="H68" i="1"/>
  <c r="G68" i="1"/>
  <c r="F68" i="1"/>
  <c r="E68" i="1"/>
  <c r="N67" i="1"/>
  <c r="N66" i="1"/>
  <c r="M3" i="1" s="1"/>
  <c r="N65" i="1"/>
  <c r="N2" i="1" s="1"/>
  <c r="M64" i="1"/>
  <c r="L64" i="1"/>
  <c r="K64" i="1"/>
  <c r="J64" i="1"/>
  <c r="I64" i="1"/>
  <c r="H64" i="1"/>
  <c r="G64" i="1"/>
  <c r="F64" i="1"/>
  <c r="E64" i="1"/>
  <c r="N63" i="1"/>
  <c r="N62" i="1"/>
  <c r="N61" i="1"/>
  <c r="M60" i="1"/>
  <c r="L60" i="1"/>
  <c r="K60" i="1"/>
  <c r="J60" i="1"/>
  <c r="I60" i="1"/>
  <c r="H60" i="1"/>
  <c r="G60" i="1"/>
  <c r="F60" i="1"/>
  <c r="E60" i="1"/>
  <c r="N59" i="1"/>
  <c r="N58" i="1"/>
  <c r="N57" i="1"/>
  <c r="M56" i="1"/>
  <c r="L56" i="1"/>
  <c r="K56" i="1"/>
  <c r="J56" i="1"/>
  <c r="I56" i="1"/>
  <c r="H56" i="1"/>
  <c r="G56" i="1"/>
  <c r="F56" i="1"/>
  <c r="E56" i="1"/>
  <c r="N56" i="1" s="1"/>
  <c r="N55" i="1"/>
  <c r="N54" i="1"/>
  <c r="N53" i="1"/>
  <c r="M50" i="1"/>
  <c r="L50" i="1"/>
  <c r="K50" i="1"/>
  <c r="J50" i="1"/>
  <c r="I50" i="1"/>
  <c r="H50" i="1"/>
  <c r="G50" i="1"/>
  <c r="F50" i="1"/>
  <c r="E50" i="1"/>
  <c r="M49" i="1"/>
  <c r="M51" i="1" s="1"/>
  <c r="L49" i="1"/>
  <c r="L51" i="1" s="1"/>
  <c r="K49" i="1"/>
  <c r="K51" i="1" s="1"/>
  <c r="J49" i="1"/>
  <c r="J51" i="1" s="1"/>
  <c r="I49" i="1"/>
  <c r="I51" i="1" s="1"/>
  <c r="H49" i="1"/>
  <c r="H51" i="1" s="1"/>
  <c r="G49" i="1"/>
  <c r="F49" i="1"/>
  <c r="E49" i="1"/>
  <c r="M48" i="1"/>
  <c r="L48" i="1"/>
  <c r="K48" i="1"/>
  <c r="J48" i="1"/>
  <c r="I48" i="1"/>
  <c r="H48" i="1"/>
  <c r="G48" i="1"/>
  <c r="F48" i="1"/>
  <c r="E48" i="1"/>
  <c r="M47" i="1"/>
  <c r="L47" i="1"/>
  <c r="K47" i="1"/>
  <c r="J47" i="1"/>
  <c r="I47" i="1"/>
  <c r="H47" i="1"/>
  <c r="G47" i="1"/>
  <c r="F47" i="1"/>
  <c r="E47" i="1"/>
  <c r="N46" i="1"/>
  <c r="N45" i="1"/>
  <c r="N44" i="1"/>
  <c r="M43" i="1"/>
  <c r="L43" i="1"/>
  <c r="K43" i="1"/>
  <c r="J43" i="1"/>
  <c r="I43" i="1"/>
  <c r="H43" i="1"/>
  <c r="G43" i="1"/>
  <c r="F43" i="1"/>
  <c r="E43" i="1"/>
  <c r="N42" i="1"/>
  <c r="N41" i="1"/>
  <c r="N40" i="1"/>
  <c r="M39" i="1"/>
  <c r="L39" i="1"/>
  <c r="K39" i="1"/>
  <c r="J39" i="1"/>
  <c r="I39" i="1"/>
  <c r="H39" i="1"/>
  <c r="N39" i="1" s="1"/>
  <c r="G39" i="1"/>
  <c r="F39" i="1"/>
  <c r="E39" i="1"/>
  <c r="N38" i="1"/>
  <c r="N37" i="1"/>
  <c r="N36" i="1"/>
  <c r="M35" i="1"/>
  <c r="L35" i="1"/>
  <c r="K35" i="1"/>
  <c r="J35" i="1"/>
  <c r="I35" i="1"/>
  <c r="H35" i="1"/>
  <c r="G35" i="1"/>
  <c r="F35" i="1"/>
  <c r="E35" i="1"/>
  <c r="N34" i="1"/>
  <c r="N33" i="1"/>
  <c r="N32" i="1"/>
  <c r="M31" i="1"/>
  <c r="L31" i="1"/>
  <c r="K31" i="1"/>
  <c r="J31" i="1"/>
  <c r="I31" i="1"/>
  <c r="H31" i="1"/>
  <c r="G31" i="1"/>
  <c r="F31" i="1"/>
  <c r="E31" i="1"/>
  <c r="N30" i="1"/>
  <c r="N29" i="1"/>
  <c r="N28" i="1"/>
  <c r="M27" i="1"/>
  <c r="L27" i="1"/>
  <c r="K27" i="1"/>
  <c r="J27" i="1"/>
  <c r="I27" i="1"/>
  <c r="H27" i="1"/>
  <c r="G27" i="1"/>
  <c r="F27" i="1"/>
  <c r="E27" i="1"/>
  <c r="N26" i="1"/>
  <c r="N25" i="1"/>
  <c r="N24" i="1"/>
  <c r="M23" i="1"/>
  <c r="L23" i="1"/>
  <c r="K23" i="1"/>
  <c r="J23" i="1"/>
  <c r="I23" i="1"/>
  <c r="H23" i="1"/>
  <c r="G23" i="1"/>
  <c r="F23" i="1"/>
  <c r="E23" i="1"/>
  <c r="N22" i="1"/>
  <c r="N21" i="1"/>
  <c r="N20" i="1"/>
  <c r="M19" i="1"/>
  <c r="L19" i="1"/>
  <c r="K19" i="1"/>
  <c r="J19" i="1"/>
  <c r="I19" i="1"/>
  <c r="H19" i="1"/>
  <c r="G19" i="1"/>
  <c r="F19" i="1"/>
  <c r="E19" i="1"/>
  <c r="N18" i="1"/>
  <c r="N17" i="1"/>
  <c r="N16" i="1"/>
  <c r="M15" i="1"/>
  <c r="L15" i="1"/>
  <c r="K15" i="1"/>
  <c r="J15" i="1"/>
  <c r="I15" i="1"/>
  <c r="H15" i="1"/>
  <c r="G15" i="1"/>
  <c r="F15" i="1"/>
  <c r="E15" i="1"/>
  <c r="N14" i="1"/>
  <c r="N13" i="1"/>
  <c r="N12" i="1"/>
  <c r="M11" i="1"/>
  <c r="L11" i="1"/>
  <c r="K11" i="1"/>
  <c r="J11" i="1"/>
  <c r="I11" i="1"/>
  <c r="H11" i="1"/>
  <c r="G11" i="1"/>
  <c r="F11" i="1"/>
  <c r="E11" i="1"/>
  <c r="N10" i="1"/>
  <c r="N9" i="1"/>
  <c r="N8" i="1"/>
  <c r="N161" i="1" l="1"/>
  <c r="G104" i="1"/>
  <c r="N47" i="1"/>
  <c r="N76" i="1"/>
  <c r="N35" i="1"/>
  <c r="J104" i="1"/>
  <c r="K104" i="1"/>
  <c r="N141" i="1"/>
  <c r="N27" i="1"/>
  <c r="N50" i="1"/>
  <c r="N64" i="1"/>
  <c r="N72" i="1"/>
  <c r="N92" i="1"/>
  <c r="N23" i="1"/>
  <c r="N43" i="1"/>
  <c r="E51" i="1"/>
  <c r="N165" i="1"/>
  <c r="N145" i="1"/>
  <c r="I104" i="1"/>
  <c r="N15" i="1"/>
  <c r="F51" i="1"/>
  <c r="N31" i="1"/>
  <c r="G51" i="1"/>
  <c r="N60" i="1"/>
  <c r="N80" i="1"/>
  <c r="N134" i="1"/>
  <c r="H104" i="1"/>
  <c r="N11" i="1"/>
  <c r="N19" i="1"/>
  <c r="N68" i="1"/>
  <c r="E104" i="1"/>
  <c r="F104" i="1"/>
  <c r="M2" i="1"/>
  <c r="N102" i="1"/>
  <c r="N88" i="1"/>
  <c r="M4" i="1"/>
  <c r="M104" i="1"/>
  <c r="M5" i="1"/>
  <c r="N49" i="1"/>
  <c r="N101" i="1"/>
  <c r="L104" i="1"/>
  <c r="N48" i="1"/>
  <c r="N104" i="1" l="1"/>
  <c r="N51" i="1"/>
</calcChain>
</file>

<file path=xl/sharedStrings.xml><?xml version="1.0" encoding="utf-8"?>
<sst xmlns="http://schemas.openxmlformats.org/spreadsheetml/2006/main" count="179" uniqueCount="79">
  <si>
    <t>Live Outcome Rate</t>
  </si>
  <si>
    <t>Cats</t>
  </si>
  <si>
    <t>Adoption</t>
  </si>
  <si>
    <t>RTO</t>
  </si>
  <si>
    <t>Euth</t>
  </si>
  <si>
    <t>Dogs</t>
  </si>
  <si>
    <t>Arroyo Grande</t>
  </si>
  <si>
    <t>Others</t>
  </si>
  <si>
    <t>Atascadero</t>
  </si>
  <si>
    <t>Overall</t>
  </si>
  <si>
    <t>Other</t>
  </si>
  <si>
    <t>Grover Beach</t>
  </si>
  <si>
    <t>Morro Bay</t>
  </si>
  <si>
    <t>Paso Robles</t>
  </si>
  <si>
    <t>Pismo Beach</t>
  </si>
  <si>
    <t>San Luis Obispo</t>
  </si>
  <si>
    <t>Unincorporated</t>
  </si>
  <si>
    <t>Out of County</t>
  </si>
  <si>
    <t>Total</t>
  </si>
  <si>
    <t>SHELTER SERVICES</t>
  </si>
  <si>
    <t>INTAKES</t>
  </si>
  <si>
    <t>Born</t>
  </si>
  <si>
    <t>Cat</t>
  </si>
  <si>
    <t>Dog</t>
  </si>
  <si>
    <t>Confiscate</t>
  </si>
  <si>
    <t>Cust Impnd</t>
  </si>
  <si>
    <t>Dispo Request</t>
  </si>
  <si>
    <t>Euth Req</t>
  </si>
  <si>
    <t>Owner Sur</t>
  </si>
  <si>
    <t>Quarantine</t>
  </si>
  <si>
    <t>Return</t>
  </si>
  <si>
    <t>Stray</t>
  </si>
  <si>
    <t>Transfer</t>
  </si>
  <si>
    <t>TOTAL</t>
  </si>
  <si>
    <t>Outcomes</t>
  </si>
  <si>
    <t>Died</t>
  </si>
  <si>
    <t>Disposal</t>
  </si>
  <si>
    <t>Found Exp</t>
  </si>
  <si>
    <t>Home Exp</t>
  </si>
  <si>
    <t>Lost Exp</t>
  </si>
  <si>
    <t>Missing</t>
  </si>
  <si>
    <t>Relocated</t>
  </si>
  <si>
    <t>Reunited</t>
  </si>
  <si>
    <t>FIELD SERVICES</t>
  </si>
  <si>
    <t>Activities</t>
  </si>
  <si>
    <t>AOA</t>
  </si>
  <si>
    <t>Assist</t>
  </si>
  <si>
    <t>Bite</t>
  </si>
  <si>
    <t>Bolo</t>
  </si>
  <si>
    <t>Check Welfare</t>
  </si>
  <si>
    <t>Cross Ref</t>
  </si>
  <si>
    <t>Dead</t>
  </si>
  <si>
    <t>DOA</t>
  </si>
  <si>
    <t>Inspection</t>
  </si>
  <si>
    <t>Inv</t>
  </si>
  <si>
    <t>License</t>
  </si>
  <si>
    <t>License Check</t>
  </si>
  <si>
    <t>Muni Code</t>
  </si>
  <si>
    <t>Owned</t>
  </si>
  <si>
    <t>Patrol</t>
  </si>
  <si>
    <t>Protective Cust</t>
  </si>
  <si>
    <t>Random Patrol</t>
  </si>
  <si>
    <t>Rescue</t>
  </si>
  <si>
    <t>Statement</t>
  </si>
  <si>
    <t>Transport</t>
  </si>
  <si>
    <t>Wild</t>
  </si>
  <si>
    <t>Xtra Serv</t>
  </si>
  <si>
    <t>Yard Check</t>
  </si>
  <si>
    <t>Citations</t>
  </si>
  <si>
    <t>Lost and Found Reports</t>
  </si>
  <si>
    <t>Lost Reports</t>
  </si>
  <si>
    <t>Found</t>
  </si>
  <si>
    <t xml:space="preserve">Cat </t>
  </si>
  <si>
    <t>Licenses Sold</t>
  </si>
  <si>
    <t>Current Licenses</t>
  </si>
  <si>
    <t>Bites and Rabies Control</t>
  </si>
  <si>
    <t>Bite Reports</t>
  </si>
  <si>
    <t>Rabies Test</t>
  </si>
  <si>
    <t>Positive Rabies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</si>
</sst>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sz val="9"/>
      <color theme="1"/>
      <name val="Aptos Display"/>
      <family val="2"/>
      <scheme val="major"/>
    </font>
    <font>
      <b/>
      <sz val="20"/>
      <color theme="0"/>
      <name val="Aptos Display"/>
      <family val="2"/>
      <scheme val="major"/>
    </font>
    <font>
      <b/>
      <sz val="72"/>
      <color theme="0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sz val="11"/>
      <color theme="0"/>
      <name val="Aptos Display"/>
      <family val="2"/>
      <scheme val="major"/>
    </font>
    <font>
      <b/>
      <sz val="18"/>
      <color theme="0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20"/>
      <color theme="0"/>
      <name val="Aptos Display"/>
      <family val="2"/>
      <scheme val="major"/>
    </font>
    <font>
      <sz val="11"/>
      <name val="Aptos Display"/>
      <family val="2"/>
      <scheme val="major"/>
    </font>
    <font>
      <b/>
      <sz val="24"/>
      <color theme="0"/>
      <name val="Aptos Display"/>
      <family val="2"/>
      <scheme val="major"/>
    </font>
    <font>
      <sz val="9"/>
      <name val="Aptos Display"/>
      <family val="2"/>
      <scheme val="major"/>
    </font>
    <font>
      <sz val="11"/>
      <color theme="0" tint="-0.249977111117893"/>
      <name val="Aptos Display"/>
      <family val="2"/>
      <scheme val="major"/>
    </font>
  </fonts>
  <fills count="21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4BD91B"/>
        <bgColor indexed="64"/>
      </patternFill>
    </fill>
    <fill>
      <patternFill patternType="solid">
        <fgColor rgb="FF187315"/>
        <bgColor indexed="64"/>
      </patternFill>
    </fill>
    <fill>
      <patternFill patternType="solid">
        <fgColor rgb="FFFC6C13"/>
        <bgColor indexed="64"/>
      </patternFill>
    </fill>
    <fill>
      <patternFill patternType="solid">
        <fgColor rgb="FFDB2D2D"/>
        <bgColor indexed="64"/>
      </patternFill>
    </fill>
    <fill>
      <patternFill patternType="solid">
        <fgColor rgb="FFA25BA8"/>
        <bgColor indexed="64"/>
      </patternFill>
    </fill>
    <fill>
      <patternFill patternType="solid">
        <fgColor rgb="FF6DDED6"/>
        <bgColor indexed="64"/>
      </patternFill>
    </fill>
    <fill>
      <patternFill patternType="solid">
        <fgColor rgb="FF3F75C7"/>
        <bgColor indexed="64"/>
      </patternFill>
    </fill>
    <fill>
      <patternFill patternType="solid">
        <fgColor rgb="FF01426A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bgColor theme="0" tint="-4.9989318521683403E-2"/>
      </patternFill>
    </fill>
    <fill>
      <patternFill patternType="lightGray"/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9"/>
      </right>
      <top style="medium">
        <color auto="1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medium">
        <color auto="1"/>
      </top>
      <bottom style="thin">
        <color theme="9"/>
      </bottom>
      <diagonal/>
    </border>
    <border>
      <left style="thin">
        <color theme="9"/>
      </left>
      <right style="medium">
        <color auto="1"/>
      </right>
      <top style="medium">
        <color auto="1"/>
      </top>
      <bottom style="thin">
        <color theme="9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medium">
        <color auto="1"/>
      </right>
      <top style="thin">
        <color theme="9"/>
      </top>
      <bottom style="thin">
        <color theme="9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theme="9"/>
      </right>
      <top style="thin">
        <color theme="9"/>
      </top>
      <bottom style="medium">
        <color auto="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auto="1"/>
      </bottom>
      <diagonal/>
    </border>
    <border>
      <left style="thin">
        <color theme="9"/>
      </left>
      <right style="medium">
        <color auto="1"/>
      </right>
      <top style="thin">
        <color theme="9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medium">
        <color auto="1"/>
      </right>
      <top/>
      <bottom style="thin">
        <color theme="9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theme="9"/>
      </bottom>
      <diagonal/>
    </border>
    <border>
      <left style="medium">
        <color auto="1"/>
      </left>
      <right style="medium">
        <color indexed="64"/>
      </right>
      <top style="thin">
        <color theme="9"/>
      </top>
      <bottom style="thin">
        <color theme="9"/>
      </bottom>
      <diagonal/>
    </border>
    <border>
      <left style="medium">
        <color auto="1"/>
      </left>
      <right style="medium">
        <color indexed="64"/>
      </right>
      <top style="thin">
        <color theme="9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theme="9"/>
      </right>
      <top style="medium">
        <color auto="1"/>
      </top>
      <bottom style="medium">
        <color auto="1"/>
      </bottom>
      <diagonal/>
    </border>
    <border>
      <left style="thin">
        <color theme="9"/>
      </left>
      <right style="thin">
        <color theme="9"/>
      </right>
      <top style="medium">
        <color auto="1"/>
      </top>
      <bottom style="medium">
        <color auto="1"/>
      </bottom>
      <diagonal/>
    </border>
    <border>
      <left style="thin">
        <color theme="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right" vertical="center"/>
    </xf>
    <xf numFmtId="9" fontId="8" fillId="3" borderId="2" xfId="1" applyFont="1" applyFill="1" applyBorder="1" applyAlignment="1" applyProtection="1">
      <alignment horizontal="center" vertical="center"/>
    </xf>
    <xf numFmtId="9" fontId="9" fillId="4" borderId="3" xfId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right" vertical="center"/>
    </xf>
    <xf numFmtId="9" fontId="8" fillId="3" borderId="0" xfId="1" applyFont="1" applyFill="1" applyBorder="1" applyAlignment="1" applyProtection="1">
      <alignment horizontal="center" vertical="center"/>
    </xf>
    <xf numFmtId="9" fontId="9" fillId="4" borderId="5" xfId="1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/>
    </xf>
    <xf numFmtId="0" fontId="8" fillId="12" borderId="8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0" fontId="2" fillId="14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textRotation="90"/>
    </xf>
    <xf numFmtId="0" fontId="14" fillId="15" borderId="12" xfId="0" applyFont="1" applyFill="1" applyBorder="1" applyAlignment="1">
      <alignment horizontal="center" vertical="center" textRotation="90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16" borderId="16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 vertical="center" textRotation="90"/>
    </xf>
    <xf numFmtId="0" fontId="14" fillId="15" borderId="18" xfId="0" applyFont="1" applyFill="1" applyBorder="1" applyAlignment="1">
      <alignment horizontal="center" vertical="center" textRotation="90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16" borderId="22" xfId="0" applyFont="1" applyFill="1" applyBorder="1" applyAlignment="1">
      <alignment horizontal="center"/>
    </xf>
    <xf numFmtId="0" fontId="2" fillId="0" borderId="23" xfId="0" applyFont="1" applyBorder="1"/>
    <xf numFmtId="0" fontId="2" fillId="0" borderId="24" xfId="0" applyFont="1" applyBorder="1"/>
    <xf numFmtId="0" fontId="2" fillId="16" borderId="25" xfId="0" applyFont="1" applyFill="1" applyBorder="1" applyAlignment="1">
      <alignment horizontal="center"/>
    </xf>
    <xf numFmtId="0" fontId="2" fillId="16" borderId="26" xfId="0" applyFont="1" applyFill="1" applyBorder="1" applyAlignment="1">
      <alignment horizontal="center"/>
    </xf>
    <xf numFmtId="0" fontId="12" fillId="16" borderId="26" xfId="0" applyFont="1" applyFill="1" applyBorder="1" applyAlignment="1">
      <alignment horizontal="center"/>
    </xf>
    <xf numFmtId="0" fontId="2" fillId="16" borderId="27" xfId="0" applyFont="1" applyFill="1" applyBorder="1" applyAlignment="1">
      <alignment horizontal="center"/>
    </xf>
    <xf numFmtId="0" fontId="2" fillId="16" borderId="28" xfId="0" applyFont="1" applyFill="1" applyBorder="1" applyAlignment="1">
      <alignment horizontal="center"/>
    </xf>
    <xf numFmtId="0" fontId="2" fillId="0" borderId="11" xfId="0" applyFont="1" applyBorder="1" applyAlignment="1">
      <alignment horizontal="left" vertical="top"/>
    </xf>
    <xf numFmtId="0" fontId="2" fillId="0" borderId="29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2" fillId="16" borderId="31" xfId="0" applyFont="1" applyFill="1" applyBorder="1" applyAlignment="1">
      <alignment horizontal="center"/>
    </xf>
    <xf numFmtId="0" fontId="2" fillId="0" borderId="17" xfId="0" applyFont="1" applyBorder="1" applyAlignment="1">
      <alignment horizontal="left" vertical="top"/>
    </xf>
    <xf numFmtId="0" fontId="2" fillId="0" borderId="0" xfId="0" applyFont="1"/>
    <xf numFmtId="0" fontId="2" fillId="16" borderId="32" xfId="0" applyFont="1" applyFill="1" applyBorder="1" applyAlignment="1">
      <alignment horizontal="center"/>
    </xf>
    <xf numFmtId="0" fontId="2" fillId="0" borderId="23" xfId="0" applyFont="1" applyBorder="1" applyAlignment="1">
      <alignment horizontal="left" vertical="top"/>
    </xf>
    <xf numFmtId="0" fontId="2" fillId="16" borderId="33" xfId="0" applyFont="1" applyFill="1" applyBorder="1" applyAlignment="1">
      <alignment horizontal="center"/>
    </xf>
    <xf numFmtId="0" fontId="2" fillId="17" borderId="34" xfId="0" applyFont="1" applyFill="1" applyBorder="1" applyAlignment="1">
      <alignment horizontal="center"/>
    </xf>
    <xf numFmtId="0" fontId="2" fillId="17" borderId="35" xfId="0" applyFont="1" applyFill="1" applyBorder="1" applyAlignment="1">
      <alignment horizontal="center"/>
    </xf>
    <xf numFmtId="0" fontId="2" fillId="17" borderId="36" xfId="0" applyFont="1" applyFill="1" applyBorder="1" applyAlignment="1">
      <alignment horizontal="center"/>
    </xf>
    <xf numFmtId="0" fontId="2" fillId="17" borderId="37" xfId="0" applyFont="1" applyFill="1" applyBorder="1" applyAlignment="1">
      <alignment horizontal="center"/>
    </xf>
    <xf numFmtId="0" fontId="2" fillId="17" borderId="38" xfId="0" applyFont="1" applyFill="1" applyBorder="1" applyAlignment="1">
      <alignment horizontal="center"/>
    </xf>
    <xf numFmtId="0" fontId="2" fillId="17" borderId="39" xfId="0" applyFont="1" applyFill="1" applyBorder="1" applyAlignment="1">
      <alignment horizontal="center"/>
    </xf>
    <xf numFmtId="0" fontId="2" fillId="17" borderId="40" xfId="0" applyFont="1" applyFill="1" applyBorder="1" applyAlignment="1">
      <alignment horizontal="center"/>
    </xf>
    <xf numFmtId="0" fontId="2" fillId="17" borderId="22" xfId="0" applyFont="1" applyFill="1" applyBorder="1" applyAlignment="1">
      <alignment horizontal="center"/>
    </xf>
    <xf numFmtId="0" fontId="2" fillId="17" borderId="41" xfId="0" applyFont="1" applyFill="1" applyBorder="1" applyAlignment="1">
      <alignment horizontal="center"/>
    </xf>
    <xf numFmtId="0" fontId="2" fillId="17" borderId="42" xfId="0" applyFont="1" applyFill="1" applyBorder="1" applyAlignment="1">
      <alignment horizontal="center"/>
    </xf>
    <xf numFmtId="0" fontId="2" fillId="17" borderId="43" xfId="0" applyFont="1" applyFill="1" applyBorder="1" applyAlignment="1">
      <alignment horizontal="center"/>
    </xf>
    <xf numFmtId="0" fontId="10" fillId="0" borderId="44" xfId="0" applyFont="1" applyBorder="1" applyAlignment="1">
      <alignment horizontal="right"/>
    </xf>
    <xf numFmtId="0" fontId="10" fillId="0" borderId="45" xfId="0" applyFont="1" applyBorder="1" applyAlignment="1">
      <alignment horizontal="right"/>
    </xf>
    <xf numFmtId="0" fontId="10" fillId="17" borderId="46" xfId="0" applyFont="1" applyFill="1" applyBorder="1" applyAlignment="1">
      <alignment horizontal="center"/>
    </xf>
    <xf numFmtId="0" fontId="10" fillId="17" borderId="47" xfId="0" applyFont="1" applyFill="1" applyBorder="1" applyAlignment="1">
      <alignment horizontal="center"/>
    </xf>
    <xf numFmtId="0" fontId="10" fillId="17" borderId="48" xfId="0" applyFont="1" applyFill="1" applyBorder="1" applyAlignment="1">
      <alignment horizontal="center"/>
    </xf>
    <xf numFmtId="0" fontId="10" fillId="17" borderId="49" xfId="0" applyFont="1" applyFill="1" applyBorder="1" applyAlignment="1">
      <alignment horizontal="center"/>
    </xf>
    <xf numFmtId="0" fontId="14" fillId="18" borderId="18" xfId="0" applyFont="1" applyFill="1" applyBorder="1"/>
    <xf numFmtId="0" fontId="2" fillId="19" borderId="17" xfId="0" applyFont="1" applyFill="1" applyBorder="1"/>
    <xf numFmtId="0" fontId="2" fillId="19" borderId="0" xfId="0" applyFont="1" applyFill="1"/>
    <xf numFmtId="0" fontId="2" fillId="19" borderId="0" xfId="0" applyFont="1" applyFill="1" applyAlignment="1">
      <alignment horizontal="center"/>
    </xf>
    <xf numFmtId="0" fontId="2" fillId="19" borderId="12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 vertical="center" textRotation="90"/>
    </xf>
    <xf numFmtId="0" fontId="14" fillId="15" borderId="24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3" borderId="11" xfId="0" applyFont="1" applyFill="1" applyBorder="1" applyAlignment="1">
      <alignment horizontal="center" vertical="center" textRotation="90"/>
    </xf>
    <xf numFmtId="0" fontId="3" fillId="15" borderId="12" xfId="0" applyFont="1" applyFill="1" applyBorder="1" applyAlignment="1">
      <alignment horizontal="center" vertical="center" textRotation="90"/>
    </xf>
    <xf numFmtId="0" fontId="2" fillId="0" borderId="11" xfId="0" applyFont="1" applyBorder="1" applyAlignment="1">
      <alignment horizontal="left"/>
    </xf>
    <xf numFmtId="0" fontId="2" fillId="16" borderId="50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 vertical="center" textRotation="90"/>
    </xf>
    <xf numFmtId="0" fontId="3" fillId="15" borderId="18" xfId="0" applyFont="1" applyFill="1" applyBorder="1" applyAlignment="1">
      <alignment horizontal="center" vertical="center" textRotation="90"/>
    </xf>
    <xf numFmtId="0" fontId="2" fillId="16" borderId="51" xfId="0" applyFont="1" applyFill="1" applyBorder="1" applyAlignment="1">
      <alignment horizontal="center"/>
    </xf>
    <xf numFmtId="0" fontId="15" fillId="0" borderId="17" xfId="0" applyFont="1" applyBorder="1"/>
    <xf numFmtId="0" fontId="15" fillId="0" borderId="0" xfId="0" applyFont="1"/>
    <xf numFmtId="0" fontId="15" fillId="0" borderId="19" xfId="0" applyFont="1" applyBorder="1" applyAlignment="1" applyProtection="1">
      <alignment horizontal="center"/>
      <protection locked="0"/>
    </xf>
    <xf numFmtId="0" fontId="15" fillId="0" borderId="20" xfId="0" applyFont="1" applyBorder="1" applyAlignment="1" applyProtection="1">
      <alignment horizontal="center"/>
      <protection locked="0"/>
    </xf>
    <xf numFmtId="0" fontId="15" fillId="0" borderId="21" xfId="0" applyFont="1" applyBorder="1" applyAlignment="1" applyProtection="1">
      <alignment horizontal="center"/>
      <protection locked="0"/>
    </xf>
    <xf numFmtId="0" fontId="15" fillId="16" borderId="51" xfId="0" applyFont="1" applyFill="1" applyBorder="1" applyAlignment="1">
      <alignment horizontal="center"/>
    </xf>
    <xf numFmtId="0" fontId="15" fillId="2" borderId="0" xfId="0" applyFont="1" applyFill="1"/>
    <xf numFmtId="0" fontId="15" fillId="0" borderId="23" xfId="0" applyFont="1" applyBorder="1"/>
    <xf numFmtId="0" fontId="15" fillId="0" borderId="24" xfId="0" applyFont="1" applyBorder="1"/>
    <xf numFmtId="0" fontId="15" fillId="0" borderId="25" xfId="0" applyFont="1" applyBorder="1" applyAlignment="1" applyProtection="1">
      <alignment horizontal="center"/>
      <protection locked="0"/>
    </xf>
    <xf numFmtId="0" fontId="15" fillId="0" borderId="26" xfId="0" applyFont="1" applyBorder="1" applyAlignment="1" applyProtection="1">
      <alignment horizontal="center"/>
      <protection locked="0"/>
    </xf>
    <xf numFmtId="0" fontId="15" fillId="0" borderId="27" xfId="0" applyFont="1" applyBorder="1" applyAlignment="1" applyProtection="1">
      <alignment horizontal="center"/>
      <protection locked="0"/>
    </xf>
    <xf numFmtId="0" fontId="15" fillId="16" borderId="52" xfId="0" applyFont="1" applyFill="1" applyBorder="1" applyAlignment="1">
      <alignment horizontal="center"/>
    </xf>
    <xf numFmtId="0" fontId="2" fillId="20" borderId="53" xfId="0" applyFont="1" applyFill="1" applyBorder="1" applyAlignment="1">
      <alignment horizontal="center"/>
    </xf>
    <xf numFmtId="0" fontId="2" fillId="20" borderId="54" xfId="0" applyFont="1" applyFill="1" applyBorder="1" applyAlignment="1">
      <alignment horizontal="center"/>
    </xf>
    <xf numFmtId="0" fontId="2" fillId="20" borderId="55" xfId="0" applyFont="1" applyFill="1" applyBorder="1" applyAlignment="1">
      <alignment horizontal="center"/>
    </xf>
    <xf numFmtId="0" fontId="2" fillId="20" borderId="56" xfId="0" applyFont="1" applyFill="1" applyBorder="1" applyAlignment="1">
      <alignment horizontal="center"/>
    </xf>
    <xf numFmtId="0" fontId="3" fillId="18" borderId="18" xfId="0" applyFont="1" applyFill="1" applyBorder="1"/>
    <xf numFmtId="0" fontId="3" fillId="15" borderId="18" xfId="0" applyFont="1" applyFill="1" applyBorder="1"/>
    <xf numFmtId="0" fontId="2" fillId="0" borderId="44" xfId="0" applyFont="1" applyBorder="1"/>
    <xf numFmtId="0" fontId="2" fillId="0" borderId="45" xfId="0" applyFont="1" applyBorder="1"/>
    <xf numFmtId="0" fontId="2" fillId="0" borderId="57" xfId="0" applyFont="1" applyBorder="1" applyAlignment="1" applyProtection="1">
      <alignment horizontal="center"/>
      <protection locked="0"/>
    </xf>
    <xf numFmtId="0" fontId="2" fillId="0" borderId="58" xfId="0" applyFont="1" applyBorder="1" applyAlignment="1" applyProtection="1">
      <alignment horizontal="center"/>
      <protection locked="0"/>
    </xf>
    <xf numFmtId="0" fontId="2" fillId="0" borderId="59" xfId="0" applyFont="1" applyBorder="1" applyAlignment="1" applyProtection="1">
      <alignment horizontal="center"/>
      <protection locked="0"/>
    </xf>
    <xf numFmtId="0" fontId="2" fillId="20" borderId="16" xfId="0" applyFont="1" applyFill="1" applyBorder="1" applyAlignment="1">
      <alignment horizontal="center"/>
    </xf>
    <xf numFmtId="0" fontId="2" fillId="20" borderId="41" xfId="0" applyFont="1" applyFill="1" applyBorder="1" applyAlignment="1">
      <alignment horizontal="center"/>
    </xf>
    <xf numFmtId="0" fontId="2" fillId="20" borderId="42" xfId="0" applyFont="1" applyFill="1" applyBorder="1" applyAlignment="1">
      <alignment horizontal="center"/>
    </xf>
    <xf numFmtId="0" fontId="2" fillId="20" borderId="43" xfId="0" applyFont="1" applyFill="1" applyBorder="1" applyAlignment="1">
      <alignment horizontal="center"/>
    </xf>
    <xf numFmtId="0" fontId="2" fillId="20" borderId="28" xfId="0" applyFont="1" applyFill="1" applyBorder="1" applyAlignment="1">
      <alignment horizontal="center"/>
    </xf>
    <xf numFmtId="0" fontId="2" fillId="16" borderId="37" xfId="0" applyFont="1" applyFill="1" applyBorder="1" applyAlignment="1">
      <alignment horizontal="center"/>
    </xf>
    <xf numFmtId="0" fontId="3" fillId="15" borderId="18" xfId="0" applyFont="1" applyFill="1" applyBorder="1" applyAlignment="1">
      <alignment horizontal="center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20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 vertical="center" textRotation="90"/>
    </xf>
    <xf numFmtId="0" fontId="3" fillId="15" borderId="24" xfId="0" applyFont="1" applyFill="1" applyBorder="1" applyAlignment="1">
      <alignment horizontal="center" vertical="center" textRotation="90"/>
    </xf>
    <xf numFmtId="0" fontId="2" fillId="0" borderId="60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733425</xdr:colOff>
      <xdr:row>1</xdr:row>
      <xdr:rowOff>9525</xdr:rowOff>
    </xdr:from>
    <xdr:to>
      <xdr:col>13</xdr:col>
      <xdr:colOff>0</xdr:colOff>
      <xdr:row>3</xdr:row>
      <xdr:rowOff>9525</xdr:rowOff>
    </xdr:to>
    <xdr:sp macro="" textlink="">
      <xdr:nvSpPr>
        <xdr:cNvPr id="8" name="Right Brace 7">
          <a:extLst>
            <a:ext uri="{FF2B5EF4-FFF2-40B4-BE49-F238E27FC236}">
              <a16:creationId xmlns:a16="http://schemas.microsoft.com/office/drawing/2014/main" id="{448EC07E-47AE-446F-B5EA-C0EC9A84419B}"/>
            </a:ext>
          </a:extLst>
        </xdr:cNvPr>
        <xdr:cNvSpPr/>
      </xdr:nvSpPr>
      <xdr:spPr>
        <a:xfrm>
          <a:off x="11572875" y="209550"/>
          <a:ext cx="314325" cy="400050"/>
        </a:xfrm>
        <a:prstGeom prst="rightBrace">
          <a:avLst>
            <a:gd name="adj1" fmla="val 2273"/>
            <a:gd name="adj2" fmla="val 50000"/>
          </a:avLst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365gcoslo-my.sharepoint.com/personal/eanderson_co_slo_ca_us/Documents/_WORKING%20BOX/Master%20Stat%20Book_Calander%20Year%20(version%203)%20(version%201)%20(version%201).xlsx" TargetMode="External"/><Relationship Id="rId1" Type="http://schemas.openxmlformats.org/officeDocument/2006/relationships/externalLinkPath" Target="Master%20Stat%20Book_Calander%20Year%20(version%203)%20(version%201)%20(version%2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Template"/>
      <sheetName val="Shelter Intakes"/>
      <sheetName val="Shelter Outcomes"/>
      <sheetName val="Length of Stay"/>
      <sheetName val="Licensing Rates"/>
      <sheetName val="Cost and Revenes"/>
      <sheetName val="Calls for Service"/>
      <sheetName val="CPI Rates"/>
      <sheetName val="Stray vs. OTI"/>
      <sheetName val="Sheet3"/>
      <sheetName val="Demographic Calc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8">
          <cell r="C8" t="str">
            <v>Born</v>
          </cell>
          <cell r="D8" t="str">
            <v>Cat</v>
          </cell>
          <cell r="N8">
            <v>0</v>
          </cell>
        </row>
        <row r="9">
          <cell r="D9" t="str">
            <v>Dog</v>
          </cell>
          <cell r="N9">
            <v>16</v>
          </cell>
        </row>
        <row r="10">
          <cell r="D10" t="str">
            <v>Other</v>
          </cell>
          <cell r="N10">
            <v>0</v>
          </cell>
        </row>
        <row r="12">
          <cell r="C12" t="str">
            <v>Confiscate</v>
          </cell>
          <cell r="N12">
            <v>32</v>
          </cell>
        </row>
        <row r="13">
          <cell r="N13">
            <v>23</v>
          </cell>
        </row>
        <row r="14">
          <cell r="N14">
            <v>18</v>
          </cell>
        </row>
        <row r="16">
          <cell r="C16" t="str">
            <v>Cust Impnd</v>
          </cell>
          <cell r="N16">
            <v>28</v>
          </cell>
        </row>
        <row r="17">
          <cell r="N17">
            <v>146</v>
          </cell>
        </row>
        <row r="18">
          <cell r="N18">
            <v>4</v>
          </cell>
        </row>
        <row r="20">
          <cell r="C20" t="str">
            <v>Dispo Request</v>
          </cell>
          <cell r="N20">
            <v>224</v>
          </cell>
        </row>
        <row r="21">
          <cell r="N21">
            <v>48</v>
          </cell>
        </row>
        <row r="22">
          <cell r="N22">
            <v>50</v>
          </cell>
        </row>
        <row r="24">
          <cell r="C24" t="str">
            <v>Euth Req</v>
          </cell>
          <cell r="N24">
            <v>49</v>
          </cell>
        </row>
        <row r="25">
          <cell r="N25">
            <v>100</v>
          </cell>
        </row>
        <row r="26">
          <cell r="N26">
            <v>3</v>
          </cell>
        </row>
        <row r="28">
          <cell r="C28" t="str">
            <v>Owner Sur</v>
          </cell>
          <cell r="N28">
            <v>208</v>
          </cell>
        </row>
        <row r="29">
          <cell r="N29">
            <v>197</v>
          </cell>
        </row>
        <row r="30">
          <cell r="N30">
            <v>58</v>
          </cell>
        </row>
        <row r="32">
          <cell r="C32" t="str">
            <v>Quarantine</v>
          </cell>
          <cell r="N32">
            <v>4</v>
          </cell>
        </row>
        <row r="33">
          <cell r="N33">
            <v>6</v>
          </cell>
        </row>
        <row r="34">
          <cell r="N34">
            <v>0</v>
          </cell>
        </row>
        <row r="36">
          <cell r="C36" t="str">
            <v>Return</v>
          </cell>
          <cell r="N36">
            <v>25</v>
          </cell>
        </row>
        <row r="37">
          <cell r="N37">
            <v>79</v>
          </cell>
        </row>
        <row r="38">
          <cell r="N38">
            <v>6</v>
          </cell>
        </row>
        <row r="40">
          <cell r="C40" t="str">
            <v>Stray</v>
          </cell>
          <cell r="N40">
            <v>642</v>
          </cell>
        </row>
        <row r="41">
          <cell r="N41">
            <v>988</v>
          </cell>
        </row>
        <row r="42">
          <cell r="N42">
            <v>87</v>
          </cell>
        </row>
        <row r="44">
          <cell r="C44" t="str">
            <v>Transfer</v>
          </cell>
          <cell r="N44">
            <v>1</v>
          </cell>
        </row>
        <row r="45">
          <cell r="N45">
            <v>13</v>
          </cell>
        </row>
        <row r="46">
          <cell r="N46">
            <v>2</v>
          </cell>
        </row>
        <row r="53">
          <cell r="C53" t="str">
            <v>Adoption</v>
          </cell>
          <cell r="D53" t="str">
            <v>Cat</v>
          </cell>
          <cell r="N53">
            <v>690</v>
          </cell>
        </row>
        <row r="54">
          <cell r="D54" t="str">
            <v>Dog</v>
          </cell>
          <cell r="N54">
            <v>821</v>
          </cell>
        </row>
        <row r="55">
          <cell r="D55" t="str">
            <v>Other</v>
          </cell>
          <cell r="N55">
            <v>108</v>
          </cell>
        </row>
        <row r="57">
          <cell r="C57" t="str">
            <v>Died</v>
          </cell>
        </row>
        <row r="58">
          <cell r="N58">
            <v>7</v>
          </cell>
        </row>
        <row r="59">
          <cell r="N59">
            <v>6</v>
          </cell>
        </row>
        <row r="61">
          <cell r="C61" t="str">
            <v>Disposal</v>
          </cell>
        </row>
        <row r="62">
          <cell r="N62">
            <v>61</v>
          </cell>
        </row>
        <row r="65">
          <cell r="C65" t="str">
            <v>Euth</v>
          </cell>
        </row>
        <row r="66">
          <cell r="N66">
            <v>171</v>
          </cell>
        </row>
        <row r="81">
          <cell r="C81" t="str">
            <v>Missing</v>
          </cell>
        </row>
        <row r="82">
          <cell r="N82">
            <v>1</v>
          </cell>
        </row>
        <row r="89">
          <cell r="C89" t="str">
            <v>Reunited</v>
          </cell>
        </row>
        <row r="90">
          <cell r="N90">
            <v>6</v>
          </cell>
        </row>
        <row r="93">
          <cell r="C93" t="str">
            <v>RTO</v>
          </cell>
        </row>
        <row r="94">
          <cell r="N94">
            <v>513</v>
          </cell>
        </row>
        <row r="97">
          <cell r="C97" t="str">
            <v>Transfer</v>
          </cell>
        </row>
        <row r="98">
          <cell r="N98">
            <v>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Contract Cities">
      <a:dk1>
        <a:sysClr val="windowText" lastClr="000000"/>
      </a:dk1>
      <a:lt1>
        <a:sysClr val="window" lastClr="FFFFFF"/>
      </a:lt1>
      <a:dk2>
        <a:srgbClr val="187315"/>
      </a:dk2>
      <a:lt2>
        <a:srgbClr val="4BD91B"/>
      </a:lt2>
      <a:accent1>
        <a:srgbClr val="FC6C13"/>
      </a:accent1>
      <a:accent2>
        <a:srgbClr val="DB2D2D"/>
      </a:accent2>
      <a:accent3>
        <a:srgbClr val="A25BA8"/>
      </a:accent3>
      <a:accent4>
        <a:srgbClr val="6DDED6"/>
      </a:accent4>
      <a:accent5>
        <a:srgbClr val="3F75C7"/>
      </a:accent5>
      <a:accent6>
        <a:srgbClr val="01426A"/>
      </a:accent6>
      <a:hlink>
        <a:srgbClr val="000000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25878-A70B-4A9D-9A7E-1A7ABFABFCA9}">
  <dimension ref="A1:O165"/>
  <sheetViews>
    <sheetView tabSelected="1" workbookViewId="0">
      <pane xSplit="2" ySplit="7" topLeftCell="C158" activePane="bottomRight" state="frozen"/>
      <selection pane="topRight" activeCell="C1" sqref="C1"/>
      <selection pane="bottomLeft" activeCell="A8" sqref="A8"/>
      <selection pane="bottomRight" activeCell="K164" sqref="K164"/>
    </sheetView>
  </sheetViews>
  <sheetFormatPr defaultColWidth="9.140625" defaultRowHeight="15" x14ac:dyDescent="0.25"/>
  <cols>
    <col min="1" max="1" width="9.140625" style="1"/>
    <col min="2" max="2" width="5.42578125" style="2" customWidth="1"/>
    <col min="3" max="3" width="15.7109375" style="1" customWidth="1"/>
    <col min="4" max="4" width="6.5703125" style="1" customWidth="1"/>
    <col min="5" max="14" width="15.7109375" style="1" customWidth="1"/>
    <col min="15" max="16384" width="9.140625" style="1"/>
  </cols>
  <sheetData>
    <row r="1" spans="1:15" ht="15.75" customHeight="1" thickBot="1" x14ac:dyDescent="0.3"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ht="15.75" customHeight="1" thickTop="1" x14ac:dyDescent="0.25">
      <c r="A2" s="4">
        <v>2024</v>
      </c>
      <c r="B2" s="5"/>
      <c r="C2" s="5"/>
      <c r="D2" s="5"/>
      <c r="E2" s="6"/>
      <c r="F2" s="6"/>
      <c r="G2" s="6"/>
      <c r="H2" s="6"/>
      <c r="I2" s="7"/>
      <c r="J2" s="8" t="s">
        <v>0</v>
      </c>
      <c r="K2" s="8"/>
      <c r="L2" s="9" t="s">
        <v>1</v>
      </c>
      <c r="M2" s="10">
        <f>SUM(N53,N93,N97)/((SUM(N53,N57,N65,N81,N93,N97))-N24)</f>
        <v>0.91535874439461884</v>
      </c>
      <c r="N2" s="11">
        <f>SUM(N53:N54,N93:N94,N97:N98)/((SUM(N53:N54,N57:N58,N65:N66,N81:N82,N93:N94,N97:N98))-(SUM(N24:N25)))</f>
        <v>0.89575619481629165</v>
      </c>
      <c r="O2" s="12"/>
    </row>
    <row r="3" spans="1:15" ht="15.75" customHeight="1" x14ac:dyDescent="0.25">
      <c r="A3" s="13"/>
      <c r="B3" s="14"/>
      <c r="C3" s="14"/>
      <c r="D3" s="14"/>
      <c r="E3" s="15"/>
      <c r="F3" s="15"/>
      <c r="G3" s="15"/>
      <c r="H3" s="15"/>
      <c r="I3" s="15"/>
      <c r="J3" s="16"/>
      <c r="K3" s="16"/>
      <c r="L3" s="17" t="s">
        <v>5</v>
      </c>
      <c r="M3" s="18">
        <f>SUM(N54,N94,N98)/((SUM(N54,N58,N66,N82,N94,N98))-N25)</f>
        <v>0.87550665894614943</v>
      </c>
      <c r="N3" s="19"/>
      <c r="O3" s="12"/>
    </row>
    <row r="4" spans="1:15" ht="15.75" customHeight="1" x14ac:dyDescent="0.25">
      <c r="A4" s="13"/>
      <c r="B4" s="14"/>
      <c r="C4" s="14"/>
      <c r="D4" s="14"/>
      <c r="E4" s="15"/>
      <c r="F4" s="15"/>
      <c r="G4" s="15"/>
      <c r="H4" s="15"/>
      <c r="I4" s="15"/>
      <c r="J4" s="16"/>
      <c r="K4" s="16"/>
      <c r="L4" s="17" t="s">
        <v>7</v>
      </c>
      <c r="M4" s="18">
        <f>SUM(N55,N95,N99)/((SUM(N55,N59,N67,N83,N95,N99))-N26)</f>
        <v>0.8994413407821229</v>
      </c>
      <c r="N4" s="20"/>
      <c r="O4" s="12"/>
    </row>
    <row r="5" spans="1:15" ht="15.75" customHeight="1" x14ac:dyDescent="0.25">
      <c r="A5" s="13"/>
      <c r="B5" s="14"/>
      <c r="C5" s="14"/>
      <c r="D5" s="14"/>
      <c r="E5" s="15"/>
      <c r="F5" s="15"/>
      <c r="G5" s="15"/>
      <c r="H5" s="15"/>
      <c r="I5" s="15"/>
      <c r="J5" s="16"/>
      <c r="K5" s="16"/>
      <c r="L5" s="17" t="s">
        <v>9</v>
      </c>
      <c r="M5" s="18">
        <f>SUM(N56,N96,N100)/((SUM(N56,N60,N68,N84,N96,N100))-N27)</f>
        <v>0.89593495934959344</v>
      </c>
      <c r="N5" s="21"/>
    </row>
    <row r="6" spans="1:15" ht="15.75" customHeight="1" thickBot="1" x14ac:dyDescent="0.3">
      <c r="A6" s="13"/>
      <c r="B6" s="14"/>
      <c r="C6" s="14"/>
      <c r="D6" s="14"/>
      <c r="E6" s="22"/>
      <c r="F6" s="22"/>
      <c r="G6" s="22"/>
      <c r="H6" s="22"/>
      <c r="I6" s="22"/>
      <c r="J6" s="22"/>
      <c r="K6" s="22"/>
      <c r="L6" s="22"/>
      <c r="M6" s="22"/>
      <c r="N6" s="23"/>
    </row>
    <row r="7" spans="1:15" ht="16.5" thickTop="1" thickBot="1" x14ac:dyDescent="0.3">
      <c r="A7" s="13"/>
      <c r="B7" s="14"/>
      <c r="C7" s="14"/>
      <c r="D7" s="14"/>
      <c r="E7" s="24" t="s">
        <v>6</v>
      </c>
      <c r="F7" s="25" t="s">
        <v>8</v>
      </c>
      <c r="G7" s="26" t="s">
        <v>11</v>
      </c>
      <c r="H7" s="27" t="s">
        <v>12</v>
      </c>
      <c r="I7" s="28" t="s">
        <v>13</v>
      </c>
      <c r="J7" s="29" t="s">
        <v>14</v>
      </c>
      <c r="K7" s="30" t="s">
        <v>15</v>
      </c>
      <c r="L7" s="31" t="s">
        <v>16</v>
      </c>
      <c r="M7" s="32" t="s">
        <v>17</v>
      </c>
      <c r="N7" s="33" t="s">
        <v>18</v>
      </c>
    </row>
    <row r="8" spans="1:15" ht="15.75" customHeight="1" x14ac:dyDescent="0.25">
      <c r="A8" s="34" t="s">
        <v>19</v>
      </c>
      <c r="B8" s="35" t="s">
        <v>20</v>
      </c>
      <c r="C8" s="36" t="s">
        <v>21</v>
      </c>
      <c r="D8" s="37" t="s">
        <v>22</v>
      </c>
      <c r="E8" s="38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4</v>
      </c>
      <c r="L8" s="39">
        <v>4</v>
      </c>
      <c r="M8" s="40">
        <v>0</v>
      </c>
      <c r="N8" s="41">
        <f>SUM(E8:M8)</f>
        <v>8</v>
      </c>
    </row>
    <row r="9" spans="1:15" x14ac:dyDescent="0.25">
      <c r="A9" s="42"/>
      <c r="B9" s="43"/>
      <c r="C9" s="44"/>
      <c r="D9" s="45" t="s">
        <v>23</v>
      </c>
      <c r="E9" s="46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9</v>
      </c>
      <c r="L9" s="47">
        <v>12</v>
      </c>
      <c r="M9" s="48">
        <v>0</v>
      </c>
      <c r="N9" s="49">
        <f t="shared" ref="N9:N72" si="0">SUM(E9:M9)</f>
        <v>21</v>
      </c>
    </row>
    <row r="10" spans="1:15" x14ac:dyDescent="0.25">
      <c r="A10" s="42"/>
      <c r="B10" s="43"/>
      <c r="C10" s="44"/>
      <c r="D10" s="45" t="s">
        <v>10</v>
      </c>
      <c r="E10" s="46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5</v>
      </c>
      <c r="L10" s="47">
        <v>0</v>
      </c>
      <c r="M10" s="48">
        <v>0</v>
      </c>
      <c r="N10" s="49">
        <f t="shared" si="0"/>
        <v>5</v>
      </c>
    </row>
    <row r="11" spans="1:15" ht="15.75" thickBot="1" x14ac:dyDescent="0.3">
      <c r="A11" s="42"/>
      <c r="B11" s="43"/>
      <c r="C11" s="50"/>
      <c r="D11" s="51"/>
      <c r="E11" s="52">
        <f>SUM(E8:E10)</f>
        <v>0</v>
      </c>
      <c r="F11" s="53">
        <f t="shared" ref="F11:M11" si="1">SUM(F8:F10)</f>
        <v>0</v>
      </c>
      <c r="G11" s="53">
        <f t="shared" si="1"/>
        <v>0</v>
      </c>
      <c r="H11" s="54">
        <f t="shared" si="1"/>
        <v>0</v>
      </c>
      <c r="I11" s="53">
        <f t="shared" si="1"/>
        <v>0</v>
      </c>
      <c r="J11" s="53">
        <f t="shared" si="1"/>
        <v>0</v>
      </c>
      <c r="K11" s="53">
        <f t="shared" si="1"/>
        <v>18</v>
      </c>
      <c r="L11" s="53">
        <f t="shared" si="1"/>
        <v>16</v>
      </c>
      <c r="M11" s="55">
        <f t="shared" si="1"/>
        <v>0</v>
      </c>
      <c r="N11" s="56">
        <f t="shared" si="0"/>
        <v>34</v>
      </c>
    </row>
    <row r="12" spans="1:15" x14ac:dyDescent="0.25">
      <c r="A12" s="42"/>
      <c r="B12" s="43"/>
      <c r="C12" s="36" t="s">
        <v>24</v>
      </c>
      <c r="D12" s="37" t="s">
        <v>22</v>
      </c>
      <c r="E12" s="38">
        <v>0</v>
      </c>
      <c r="F12" s="39">
        <v>0</v>
      </c>
      <c r="G12" s="39">
        <v>0</v>
      </c>
      <c r="H12" s="39">
        <v>1</v>
      </c>
      <c r="I12" s="39">
        <v>50</v>
      </c>
      <c r="J12" s="39">
        <v>1</v>
      </c>
      <c r="K12" s="39">
        <v>2</v>
      </c>
      <c r="L12" s="39">
        <v>12</v>
      </c>
      <c r="M12" s="40">
        <v>0</v>
      </c>
      <c r="N12" s="41">
        <f t="shared" si="0"/>
        <v>66</v>
      </c>
    </row>
    <row r="13" spans="1:15" ht="15" customHeight="1" x14ac:dyDescent="0.25">
      <c r="A13" s="42"/>
      <c r="B13" s="43"/>
      <c r="C13" s="44"/>
      <c r="D13" s="45" t="s">
        <v>23</v>
      </c>
      <c r="E13" s="46">
        <v>0</v>
      </c>
      <c r="F13" s="47">
        <v>5</v>
      </c>
      <c r="G13" s="47">
        <v>0</v>
      </c>
      <c r="H13" s="47">
        <v>0</v>
      </c>
      <c r="I13" s="47">
        <v>3</v>
      </c>
      <c r="J13" s="47">
        <v>3</v>
      </c>
      <c r="K13" s="47">
        <v>15</v>
      </c>
      <c r="L13" s="47">
        <v>14</v>
      </c>
      <c r="M13" s="48">
        <v>0</v>
      </c>
      <c r="N13" s="49">
        <f t="shared" si="0"/>
        <v>40</v>
      </c>
    </row>
    <row r="14" spans="1:15" ht="15" customHeight="1" x14ac:dyDescent="0.25">
      <c r="A14" s="42"/>
      <c r="B14" s="43"/>
      <c r="C14" s="44"/>
      <c r="D14" s="45" t="s">
        <v>10</v>
      </c>
      <c r="E14" s="46">
        <v>0</v>
      </c>
      <c r="F14" s="47">
        <v>36</v>
      </c>
      <c r="G14" s="47">
        <v>0</v>
      </c>
      <c r="H14" s="47">
        <v>0</v>
      </c>
      <c r="I14" s="47">
        <v>0</v>
      </c>
      <c r="J14" s="47">
        <v>0</v>
      </c>
      <c r="K14" s="47">
        <v>2</v>
      </c>
      <c r="L14" s="47">
        <v>2</v>
      </c>
      <c r="M14" s="48">
        <v>0</v>
      </c>
      <c r="N14" s="49">
        <f t="shared" si="0"/>
        <v>40</v>
      </c>
    </row>
    <row r="15" spans="1:15" ht="15.75" thickBot="1" x14ac:dyDescent="0.3">
      <c r="A15" s="42"/>
      <c r="B15" s="43"/>
      <c r="C15" s="50"/>
      <c r="D15" s="51"/>
      <c r="E15" s="52">
        <f t="shared" ref="E15:M15" si="2">SUM(E12:E14)</f>
        <v>0</v>
      </c>
      <c r="F15" s="53">
        <f t="shared" si="2"/>
        <v>41</v>
      </c>
      <c r="G15" s="53">
        <f t="shared" si="2"/>
        <v>0</v>
      </c>
      <c r="H15" s="54">
        <f t="shared" si="2"/>
        <v>1</v>
      </c>
      <c r="I15" s="53">
        <f t="shared" si="2"/>
        <v>53</v>
      </c>
      <c r="J15" s="53">
        <f t="shared" si="2"/>
        <v>4</v>
      </c>
      <c r="K15" s="53">
        <f t="shared" si="2"/>
        <v>19</v>
      </c>
      <c r="L15" s="53">
        <f t="shared" si="2"/>
        <v>28</v>
      </c>
      <c r="M15" s="55">
        <f t="shared" si="2"/>
        <v>0</v>
      </c>
      <c r="N15" s="56">
        <f t="shared" si="0"/>
        <v>146</v>
      </c>
    </row>
    <row r="16" spans="1:15" x14ac:dyDescent="0.25">
      <c r="A16" s="42"/>
      <c r="B16" s="43"/>
      <c r="C16" s="36" t="s">
        <v>25</v>
      </c>
      <c r="D16" s="37" t="s">
        <v>22</v>
      </c>
      <c r="E16" s="38">
        <v>9</v>
      </c>
      <c r="F16" s="39">
        <v>2</v>
      </c>
      <c r="G16" s="39">
        <v>0</v>
      </c>
      <c r="H16" s="39">
        <v>0</v>
      </c>
      <c r="I16" s="39">
        <v>1</v>
      </c>
      <c r="J16" s="39">
        <v>0</v>
      </c>
      <c r="K16" s="39">
        <v>1</v>
      </c>
      <c r="L16" s="39">
        <v>10</v>
      </c>
      <c r="M16" s="40">
        <v>0</v>
      </c>
      <c r="N16" s="41">
        <f t="shared" si="0"/>
        <v>23</v>
      </c>
    </row>
    <row r="17" spans="1:14" x14ac:dyDescent="0.25">
      <c r="A17" s="42"/>
      <c r="B17" s="43"/>
      <c r="C17" s="44"/>
      <c r="D17" s="45" t="s">
        <v>23</v>
      </c>
      <c r="E17" s="46">
        <v>5</v>
      </c>
      <c r="F17" s="47">
        <v>15</v>
      </c>
      <c r="G17" s="47">
        <v>3</v>
      </c>
      <c r="H17" s="47">
        <v>11</v>
      </c>
      <c r="I17" s="47">
        <v>10</v>
      </c>
      <c r="J17" s="47">
        <v>26</v>
      </c>
      <c r="K17" s="47">
        <v>41</v>
      </c>
      <c r="L17" s="47">
        <v>48</v>
      </c>
      <c r="M17" s="48">
        <v>0</v>
      </c>
      <c r="N17" s="49">
        <f t="shared" si="0"/>
        <v>159</v>
      </c>
    </row>
    <row r="18" spans="1:14" x14ac:dyDescent="0.25">
      <c r="A18" s="42"/>
      <c r="B18" s="43"/>
      <c r="C18" s="44"/>
      <c r="D18" s="45" t="s">
        <v>10</v>
      </c>
      <c r="E18" s="46">
        <v>1</v>
      </c>
      <c r="F18" s="47">
        <v>0</v>
      </c>
      <c r="G18" s="47">
        <v>0</v>
      </c>
      <c r="H18" s="47">
        <v>0</v>
      </c>
      <c r="I18" s="47">
        <v>2</v>
      </c>
      <c r="J18" s="47">
        <v>0</v>
      </c>
      <c r="K18" s="47">
        <v>0</v>
      </c>
      <c r="L18" s="47">
        <v>0</v>
      </c>
      <c r="M18" s="48">
        <v>0</v>
      </c>
      <c r="N18" s="49">
        <f t="shared" si="0"/>
        <v>3</v>
      </c>
    </row>
    <row r="19" spans="1:14" ht="15.75" thickBot="1" x14ac:dyDescent="0.3">
      <c r="A19" s="42"/>
      <c r="B19" s="43"/>
      <c r="C19" s="50"/>
      <c r="D19" s="51"/>
      <c r="E19" s="52">
        <f t="shared" ref="E19:M19" si="3">SUM(E16:E18)</f>
        <v>15</v>
      </c>
      <c r="F19" s="53">
        <f t="shared" si="3"/>
        <v>17</v>
      </c>
      <c r="G19" s="53">
        <f t="shared" si="3"/>
        <v>3</v>
      </c>
      <c r="H19" s="54">
        <f t="shared" si="3"/>
        <v>11</v>
      </c>
      <c r="I19" s="53">
        <f t="shared" si="3"/>
        <v>13</v>
      </c>
      <c r="J19" s="53">
        <f t="shared" si="3"/>
        <v>26</v>
      </c>
      <c r="K19" s="53">
        <f t="shared" si="3"/>
        <v>42</v>
      </c>
      <c r="L19" s="53">
        <f t="shared" si="3"/>
        <v>58</v>
      </c>
      <c r="M19" s="55">
        <f t="shared" si="3"/>
        <v>0</v>
      </c>
      <c r="N19" s="56">
        <f t="shared" si="0"/>
        <v>185</v>
      </c>
    </row>
    <row r="20" spans="1:14" x14ac:dyDescent="0.25">
      <c r="A20" s="42"/>
      <c r="B20" s="43"/>
      <c r="C20" s="57" t="s">
        <v>26</v>
      </c>
      <c r="D20" s="37" t="s">
        <v>22</v>
      </c>
      <c r="E20" s="38">
        <v>10</v>
      </c>
      <c r="F20" s="39">
        <v>29</v>
      </c>
      <c r="G20" s="39">
        <v>4</v>
      </c>
      <c r="H20" s="58">
        <v>2</v>
      </c>
      <c r="I20" s="58">
        <v>54</v>
      </c>
      <c r="J20" s="58">
        <v>1</v>
      </c>
      <c r="K20" s="58">
        <v>17</v>
      </c>
      <c r="L20" s="58">
        <v>67</v>
      </c>
      <c r="M20" s="59">
        <v>1</v>
      </c>
      <c r="N20" s="60">
        <f t="shared" si="0"/>
        <v>185</v>
      </c>
    </row>
    <row r="21" spans="1:14" x14ac:dyDescent="0.25">
      <c r="A21" s="42"/>
      <c r="B21" s="43"/>
      <c r="C21" s="61"/>
      <c r="D21" s="62" t="s">
        <v>23</v>
      </c>
      <c r="E21" s="46">
        <v>2</v>
      </c>
      <c r="F21" s="47">
        <v>8</v>
      </c>
      <c r="G21" s="47">
        <v>2</v>
      </c>
      <c r="H21" s="47">
        <v>1</v>
      </c>
      <c r="I21" s="47">
        <v>4</v>
      </c>
      <c r="J21" s="47">
        <v>0</v>
      </c>
      <c r="K21" s="47">
        <v>5</v>
      </c>
      <c r="L21" s="47">
        <v>18</v>
      </c>
      <c r="M21" s="48">
        <v>0</v>
      </c>
      <c r="N21" s="63">
        <f t="shared" si="0"/>
        <v>40</v>
      </c>
    </row>
    <row r="22" spans="1:14" x14ac:dyDescent="0.25">
      <c r="A22" s="42"/>
      <c r="B22" s="43"/>
      <c r="C22" s="61"/>
      <c r="D22" s="62" t="s">
        <v>10</v>
      </c>
      <c r="E22" s="46">
        <v>7</v>
      </c>
      <c r="F22" s="47">
        <v>6</v>
      </c>
      <c r="G22" s="47">
        <v>4</v>
      </c>
      <c r="H22" s="47">
        <v>6</v>
      </c>
      <c r="I22" s="47">
        <v>11</v>
      </c>
      <c r="J22" s="47">
        <v>1</v>
      </c>
      <c r="K22" s="47">
        <v>20</v>
      </c>
      <c r="L22" s="47">
        <v>17</v>
      </c>
      <c r="M22" s="48">
        <v>0</v>
      </c>
      <c r="N22" s="63">
        <f t="shared" si="0"/>
        <v>72</v>
      </c>
    </row>
    <row r="23" spans="1:14" ht="15.75" thickBot="1" x14ac:dyDescent="0.3">
      <c r="A23" s="42"/>
      <c r="B23" s="43"/>
      <c r="C23" s="64"/>
      <c r="D23" s="62"/>
      <c r="E23" s="52">
        <f t="shared" ref="E23:M23" si="4">SUM(E20:E22)</f>
        <v>19</v>
      </c>
      <c r="F23" s="53">
        <f t="shared" si="4"/>
        <v>43</v>
      </c>
      <c r="G23" s="53">
        <f t="shared" si="4"/>
        <v>10</v>
      </c>
      <c r="H23" s="53">
        <f t="shared" si="4"/>
        <v>9</v>
      </c>
      <c r="I23" s="53">
        <f t="shared" si="4"/>
        <v>69</v>
      </c>
      <c r="J23" s="53">
        <f t="shared" si="4"/>
        <v>2</v>
      </c>
      <c r="K23" s="53">
        <f t="shared" si="4"/>
        <v>42</v>
      </c>
      <c r="L23" s="53">
        <f t="shared" si="4"/>
        <v>102</v>
      </c>
      <c r="M23" s="55">
        <f t="shared" si="4"/>
        <v>1</v>
      </c>
      <c r="N23" s="65">
        <f t="shared" si="0"/>
        <v>297</v>
      </c>
    </row>
    <row r="24" spans="1:14" x14ac:dyDescent="0.25">
      <c r="A24" s="42"/>
      <c r="B24" s="43"/>
      <c r="C24" s="36" t="s">
        <v>27</v>
      </c>
      <c r="D24" s="37" t="s">
        <v>22</v>
      </c>
      <c r="E24" s="38">
        <v>3</v>
      </c>
      <c r="F24" s="39">
        <v>4</v>
      </c>
      <c r="G24" s="39">
        <v>1</v>
      </c>
      <c r="H24" s="39">
        <v>0</v>
      </c>
      <c r="I24" s="39">
        <v>1</v>
      </c>
      <c r="J24" s="39">
        <v>1</v>
      </c>
      <c r="K24" s="39">
        <v>2</v>
      </c>
      <c r="L24" s="39">
        <v>7</v>
      </c>
      <c r="M24" s="40">
        <v>0</v>
      </c>
      <c r="N24" s="41">
        <f t="shared" si="0"/>
        <v>19</v>
      </c>
    </row>
    <row r="25" spans="1:14" x14ac:dyDescent="0.25">
      <c r="A25" s="42"/>
      <c r="B25" s="43"/>
      <c r="C25" s="44"/>
      <c r="D25" s="45" t="s">
        <v>23</v>
      </c>
      <c r="E25" s="46">
        <v>3</v>
      </c>
      <c r="F25" s="47">
        <v>4</v>
      </c>
      <c r="G25" s="47">
        <v>3</v>
      </c>
      <c r="H25" s="47">
        <v>5</v>
      </c>
      <c r="I25" s="47">
        <v>2</v>
      </c>
      <c r="J25" s="47">
        <v>3</v>
      </c>
      <c r="K25" s="47">
        <v>10</v>
      </c>
      <c r="L25" s="47">
        <v>24</v>
      </c>
      <c r="M25" s="48">
        <v>0</v>
      </c>
      <c r="N25" s="49">
        <f t="shared" si="0"/>
        <v>54</v>
      </c>
    </row>
    <row r="26" spans="1:14" x14ac:dyDescent="0.25">
      <c r="A26" s="42"/>
      <c r="B26" s="43"/>
      <c r="C26" s="44"/>
      <c r="D26" s="45" t="s">
        <v>10</v>
      </c>
      <c r="E26" s="46">
        <v>0</v>
      </c>
      <c r="F26" s="47">
        <v>1</v>
      </c>
      <c r="G26" s="47">
        <v>0</v>
      </c>
      <c r="H26" s="47">
        <v>0</v>
      </c>
      <c r="I26" s="47">
        <v>1</v>
      </c>
      <c r="J26" s="47">
        <v>0</v>
      </c>
      <c r="K26" s="47">
        <v>1</v>
      </c>
      <c r="L26" s="47">
        <v>1</v>
      </c>
      <c r="M26" s="48">
        <v>0</v>
      </c>
      <c r="N26" s="49">
        <f t="shared" si="0"/>
        <v>4</v>
      </c>
    </row>
    <row r="27" spans="1:14" ht="15.75" thickBot="1" x14ac:dyDescent="0.3">
      <c r="A27" s="42"/>
      <c r="B27" s="43"/>
      <c r="C27" s="50"/>
      <c r="D27" s="51"/>
      <c r="E27" s="52">
        <f t="shared" ref="E27:M27" si="5">SUM(E24:E26)</f>
        <v>6</v>
      </c>
      <c r="F27" s="53">
        <f t="shared" si="5"/>
        <v>9</v>
      </c>
      <c r="G27" s="53">
        <f t="shared" si="5"/>
        <v>4</v>
      </c>
      <c r="H27" s="54">
        <f t="shared" si="5"/>
        <v>5</v>
      </c>
      <c r="I27" s="53">
        <f t="shared" si="5"/>
        <v>4</v>
      </c>
      <c r="J27" s="53">
        <f t="shared" si="5"/>
        <v>4</v>
      </c>
      <c r="K27" s="53">
        <f t="shared" si="5"/>
        <v>13</v>
      </c>
      <c r="L27" s="53">
        <f t="shared" si="5"/>
        <v>32</v>
      </c>
      <c r="M27" s="55">
        <f t="shared" si="5"/>
        <v>0</v>
      </c>
      <c r="N27" s="56">
        <f t="shared" si="0"/>
        <v>77</v>
      </c>
    </row>
    <row r="28" spans="1:14" x14ac:dyDescent="0.25">
      <c r="A28" s="42"/>
      <c r="B28" s="43"/>
      <c r="C28" s="36" t="s">
        <v>28</v>
      </c>
      <c r="D28" s="37" t="s">
        <v>22</v>
      </c>
      <c r="E28" s="38">
        <v>1</v>
      </c>
      <c r="F28" s="39">
        <v>9</v>
      </c>
      <c r="G28" s="39">
        <v>0</v>
      </c>
      <c r="H28" s="39">
        <v>8</v>
      </c>
      <c r="I28" s="39">
        <v>6</v>
      </c>
      <c r="J28" s="39">
        <v>5</v>
      </c>
      <c r="K28" s="39">
        <v>10</v>
      </c>
      <c r="L28" s="39">
        <v>53</v>
      </c>
      <c r="M28" s="40">
        <v>1</v>
      </c>
      <c r="N28" s="41">
        <f t="shared" si="0"/>
        <v>93</v>
      </c>
    </row>
    <row r="29" spans="1:14" x14ac:dyDescent="0.25">
      <c r="A29" s="42"/>
      <c r="B29" s="43"/>
      <c r="C29" s="44"/>
      <c r="D29" s="45" t="s">
        <v>23</v>
      </c>
      <c r="E29" s="46">
        <v>4</v>
      </c>
      <c r="F29" s="47">
        <v>21</v>
      </c>
      <c r="G29" s="47"/>
      <c r="H29" s="47">
        <v>4</v>
      </c>
      <c r="I29" s="47">
        <v>36</v>
      </c>
      <c r="J29" s="47">
        <v>0</v>
      </c>
      <c r="K29" s="47">
        <v>27</v>
      </c>
      <c r="L29" s="47">
        <v>199</v>
      </c>
      <c r="M29" s="48">
        <v>2</v>
      </c>
      <c r="N29" s="49">
        <f t="shared" si="0"/>
        <v>293</v>
      </c>
    </row>
    <row r="30" spans="1:14" x14ac:dyDescent="0.25">
      <c r="A30" s="42"/>
      <c r="B30" s="43"/>
      <c r="C30" s="44"/>
      <c r="D30" s="45" t="s">
        <v>10</v>
      </c>
      <c r="E30" s="46">
        <v>1</v>
      </c>
      <c r="F30" s="47">
        <v>2</v>
      </c>
      <c r="G30" s="47">
        <v>2</v>
      </c>
      <c r="H30" s="47">
        <v>0</v>
      </c>
      <c r="I30" s="47">
        <v>0</v>
      </c>
      <c r="J30" s="47">
        <v>0</v>
      </c>
      <c r="K30" s="47">
        <v>10</v>
      </c>
      <c r="L30" s="47">
        <v>11</v>
      </c>
      <c r="M30" s="48">
        <v>4</v>
      </c>
      <c r="N30" s="49">
        <f t="shared" si="0"/>
        <v>30</v>
      </c>
    </row>
    <row r="31" spans="1:14" ht="15.75" thickBot="1" x14ac:dyDescent="0.3">
      <c r="A31" s="42"/>
      <c r="B31" s="43"/>
      <c r="C31" s="50"/>
      <c r="D31" s="51"/>
      <c r="E31" s="52">
        <f t="shared" ref="E31:M31" si="6">SUM(E28:E30)</f>
        <v>6</v>
      </c>
      <c r="F31" s="53">
        <f t="shared" si="6"/>
        <v>32</v>
      </c>
      <c r="G31" s="53">
        <f t="shared" si="6"/>
        <v>2</v>
      </c>
      <c r="H31" s="54">
        <f t="shared" si="6"/>
        <v>12</v>
      </c>
      <c r="I31" s="53">
        <f t="shared" si="6"/>
        <v>42</v>
      </c>
      <c r="J31" s="53">
        <f t="shared" si="6"/>
        <v>5</v>
      </c>
      <c r="K31" s="53">
        <f t="shared" si="6"/>
        <v>47</v>
      </c>
      <c r="L31" s="53">
        <f t="shared" si="6"/>
        <v>263</v>
      </c>
      <c r="M31" s="55">
        <f t="shared" si="6"/>
        <v>7</v>
      </c>
      <c r="N31" s="56">
        <f t="shared" si="0"/>
        <v>416</v>
      </c>
    </row>
    <row r="32" spans="1:14" x14ac:dyDescent="0.25">
      <c r="A32" s="42"/>
      <c r="B32" s="43"/>
      <c r="C32" s="36" t="s">
        <v>29</v>
      </c>
      <c r="D32" s="37" t="s">
        <v>22</v>
      </c>
      <c r="E32" s="38">
        <v>0</v>
      </c>
      <c r="F32" s="39">
        <v>0</v>
      </c>
      <c r="G32" s="39">
        <v>0</v>
      </c>
      <c r="H32" s="39">
        <v>0</v>
      </c>
      <c r="I32" s="39">
        <v>1</v>
      </c>
      <c r="J32" s="39">
        <v>1</v>
      </c>
      <c r="K32" s="39">
        <v>1</v>
      </c>
      <c r="L32" s="39">
        <v>0</v>
      </c>
      <c r="M32" s="40">
        <v>0</v>
      </c>
      <c r="N32" s="41">
        <f t="shared" si="0"/>
        <v>3</v>
      </c>
    </row>
    <row r="33" spans="1:14" x14ac:dyDescent="0.25">
      <c r="A33" s="42"/>
      <c r="B33" s="43"/>
      <c r="C33" s="44"/>
      <c r="D33" s="45" t="s">
        <v>23</v>
      </c>
      <c r="E33" s="46">
        <v>1</v>
      </c>
      <c r="F33" s="47">
        <v>0</v>
      </c>
      <c r="G33" s="47">
        <v>0</v>
      </c>
      <c r="H33" s="47">
        <v>1</v>
      </c>
      <c r="I33" s="47">
        <v>5</v>
      </c>
      <c r="J33" s="47">
        <v>0</v>
      </c>
      <c r="K33" s="47">
        <v>3</v>
      </c>
      <c r="L33" s="47">
        <v>2</v>
      </c>
      <c r="M33" s="48">
        <v>0</v>
      </c>
      <c r="N33" s="49">
        <f t="shared" si="0"/>
        <v>12</v>
      </c>
    </row>
    <row r="34" spans="1:14" x14ac:dyDescent="0.25">
      <c r="A34" s="42"/>
      <c r="B34" s="43"/>
      <c r="C34" s="44"/>
      <c r="D34" s="45" t="s">
        <v>10</v>
      </c>
      <c r="E34" s="46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8">
        <v>0</v>
      </c>
      <c r="N34" s="49">
        <f t="shared" si="0"/>
        <v>0</v>
      </c>
    </row>
    <row r="35" spans="1:14" ht="15.75" thickBot="1" x14ac:dyDescent="0.3">
      <c r="A35" s="42"/>
      <c r="B35" s="43"/>
      <c r="C35" s="50"/>
      <c r="D35" s="51"/>
      <c r="E35" s="52">
        <f t="shared" ref="E35:M35" si="7">SUM(E32:E34)</f>
        <v>1</v>
      </c>
      <c r="F35" s="53">
        <f t="shared" si="7"/>
        <v>0</v>
      </c>
      <c r="G35" s="53">
        <f t="shared" si="7"/>
        <v>0</v>
      </c>
      <c r="H35" s="54">
        <f t="shared" si="7"/>
        <v>1</v>
      </c>
      <c r="I35" s="53">
        <f t="shared" si="7"/>
        <v>6</v>
      </c>
      <c r="J35" s="53">
        <f t="shared" si="7"/>
        <v>1</v>
      </c>
      <c r="K35" s="53">
        <f t="shared" si="7"/>
        <v>4</v>
      </c>
      <c r="L35" s="53">
        <f t="shared" si="7"/>
        <v>2</v>
      </c>
      <c r="M35" s="55">
        <f t="shared" si="7"/>
        <v>0</v>
      </c>
      <c r="N35" s="56">
        <f t="shared" si="0"/>
        <v>15</v>
      </c>
    </row>
    <row r="36" spans="1:14" x14ac:dyDescent="0.25">
      <c r="A36" s="42"/>
      <c r="B36" s="43"/>
      <c r="C36" s="36" t="s">
        <v>30</v>
      </c>
      <c r="D36" s="37" t="s">
        <v>22</v>
      </c>
      <c r="E36" s="38">
        <v>0</v>
      </c>
      <c r="F36" s="39">
        <v>0</v>
      </c>
      <c r="G36" s="39">
        <v>1</v>
      </c>
      <c r="H36" s="39">
        <v>2</v>
      </c>
      <c r="I36" s="39">
        <v>1</v>
      </c>
      <c r="J36" s="39">
        <v>1</v>
      </c>
      <c r="K36" s="39">
        <v>1</v>
      </c>
      <c r="L36" s="39">
        <v>5</v>
      </c>
      <c r="M36" s="40">
        <v>0</v>
      </c>
      <c r="N36" s="41">
        <f t="shared" si="0"/>
        <v>11</v>
      </c>
    </row>
    <row r="37" spans="1:14" x14ac:dyDescent="0.25">
      <c r="A37" s="42"/>
      <c r="B37" s="43"/>
      <c r="C37" s="44"/>
      <c r="D37" s="45" t="s">
        <v>23</v>
      </c>
      <c r="E37" s="46">
        <v>4</v>
      </c>
      <c r="F37" s="47">
        <v>14</v>
      </c>
      <c r="G37" s="47">
        <v>4</v>
      </c>
      <c r="H37" s="47">
        <v>1</v>
      </c>
      <c r="I37" s="47">
        <v>6</v>
      </c>
      <c r="J37" s="47">
        <v>1</v>
      </c>
      <c r="K37" s="47">
        <v>10</v>
      </c>
      <c r="L37" s="47">
        <v>34</v>
      </c>
      <c r="M37" s="48">
        <v>7</v>
      </c>
      <c r="N37" s="49">
        <f t="shared" si="0"/>
        <v>81</v>
      </c>
    </row>
    <row r="38" spans="1:14" x14ac:dyDescent="0.25">
      <c r="A38" s="42"/>
      <c r="B38" s="43"/>
      <c r="C38" s="44"/>
      <c r="D38" s="45" t="s">
        <v>10</v>
      </c>
      <c r="E38" s="46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2</v>
      </c>
      <c r="L38" s="47">
        <v>1</v>
      </c>
      <c r="M38" s="48">
        <v>0</v>
      </c>
      <c r="N38" s="49">
        <f t="shared" si="0"/>
        <v>3</v>
      </c>
    </row>
    <row r="39" spans="1:14" ht="15.75" thickBot="1" x14ac:dyDescent="0.3">
      <c r="A39" s="42"/>
      <c r="B39" s="43"/>
      <c r="C39" s="50"/>
      <c r="D39" s="51"/>
      <c r="E39" s="52">
        <f t="shared" ref="E39:M39" si="8">SUM(E36:E38)</f>
        <v>4</v>
      </c>
      <c r="F39" s="53">
        <f t="shared" si="8"/>
        <v>14</v>
      </c>
      <c r="G39" s="53">
        <f t="shared" si="8"/>
        <v>5</v>
      </c>
      <c r="H39" s="54">
        <f t="shared" si="8"/>
        <v>3</v>
      </c>
      <c r="I39" s="53">
        <f t="shared" si="8"/>
        <v>7</v>
      </c>
      <c r="J39" s="53">
        <f t="shared" si="8"/>
        <v>2</v>
      </c>
      <c r="K39" s="53">
        <f t="shared" si="8"/>
        <v>13</v>
      </c>
      <c r="L39" s="53">
        <f t="shared" si="8"/>
        <v>40</v>
      </c>
      <c r="M39" s="55">
        <f t="shared" si="8"/>
        <v>7</v>
      </c>
      <c r="N39" s="56">
        <f t="shared" si="0"/>
        <v>95</v>
      </c>
    </row>
    <row r="40" spans="1:14" x14ac:dyDescent="0.25">
      <c r="A40" s="42"/>
      <c r="B40" s="43"/>
      <c r="C40" s="36" t="s">
        <v>31</v>
      </c>
      <c r="D40" s="37" t="s">
        <v>22</v>
      </c>
      <c r="E40" s="38">
        <v>25</v>
      </c>
      <c r="F40" s="39">
        <v>74</v>
      </c>
      <c r="G40" s="39">
        <v>22</v>
      </c>
      <c r="H40" s="39">
        <v>14</v>
      </c>
      <c r="I40" s="39">
        <v>160</v>
      </c>
      <c r="J40" s="39">
        <v>15</v>
      </c>
      <c r="K40" s="39">
        <v>72</v>
      </c>
      <c r="L40" s="39">
        <v>373</v>
      </c>
      <c r="M40" s="40">
        <v>0</v>
      </c>
      <c r="N40" s="41">
        <f t="shared" si="0"/>
        <v>755</v>
      </c>
    </row>
    <row r="41" spans="1:14" x14ac:dyDescent="0.25">
      <c r="A41" s="42"/>
      <c r="B41" s="43"/>
      <c r="C41" s="44"/>
      <c r="D41" s="45" t="s">
        <v>23</v>
      </c>
      <c r="E41" s="46">
        <v>45</v>
      </c>
      <c r="F41" s="47">
        <v>93</v>
      </c>
      <c r="G41" s="47">
        <v>24</v>
      </c>
      <c r="H41" s="47">
        <v>27</v>
      </c>
      <c r="I41" s="47">
        <v>156</v>
      </c>
      <c r="J41" s="47">
        <v>24</v>
      </c>
      <c r="K41" s="47">
        <v>98</v>
      </c>
      <c r="L41" s="47">
        <v>599</v>
      </c>
      <c r="M41" s="48">
        <v>23</v>
      </c>
      <c r="N41" s="49">
        <f t="shared" si="0"/>
        <v>1089</v>
      </c>
    </row>
    <row r="42" spans="1:14" x14ac:dyDescent="0.25">
      <c r="A42" s="42"/>
      <c r="B42" s="43"/>
      <c r="C42" s="44"/>
      <c r="D42" s="45" t="s">
        <v>10</v>
      </c>
      <c r="E42" s="46">
        <v>4</v>
      </c>
      <c r="F42" s="47">
        <v>8</v>
      </c>
      <c r="G42" s="47">
        <v>5</v>
      </c>
      <c r="H42" s="47">
        <v>1</v>
      </c>
      <c r="I42" s="47">
        <v>5</v>
      </c>
      <c r="J42" s="47">
        <v>2</v>
      </c>
      <c r="K42" s="47">
        <v>23</v>
      </c>
      <c r="L42" s="47">
        <v>40</v>
      </c>
      <c r="M42" s="48">
        <v>15</v>
      </c>
      <c r="N42" s="49">
        <f t="shared" si="0"/>
        <v>103</v>
      </c>
    </row>
    <row r="43" spans="1:14" ht="15.75" thickBot="1" x14ac:dyDescent="0.3">
      <c r="A43" s="42"/>
      <c r="B43" s="43"/>
      <c r="C43" s="50"/>
      <c r="D43" s="51"/>
      <c r="E43" s="52">
        <f t="shared" ref="E43:M43" si="9">SUM(E40:E42)</f>
        <v>74</v>
      </c>
      <c r="F43" s="53">
        <f t="shared" si="9"/>
        <v>175</v>
      </c>
      <c r="G43" s="53">
        <f t="shared" si="9"/>
        <v>51</v>
      </c>
      <c r="H43" s="54">
        <f t="shared" si="9"/>
        <v>42</v>
      </c>
      <c r="I43" s="53">
        <f t="shared" si="9"/>
        <v>321</v>
      </c>
      <c r="J43" s="53">
        <f t="shared" si="9"/>
        <v>41</v>
      </c>
      <c r="K43" s="53">
        <f t="shared" si="9"/>
        <v>193</v>
      </c>
      <c r="L43" s="53">
        <f t="shared" si="9"/>
        <v>1012</v>
      </c>
      <c r="M43" s="55">
        <f t="shared" si="9"/>
        <v>38</v>
      </c>
      <c r="N43" s="56">
        <f t="shared" si="0"/>
        <v>1947</v>
      </c>
    </row>
    <row r="44" spans="1:14" x14ac:dyDescent="0.25">
      <c r="A44" s="42"/>
      <c r="B44" s="43"/>
      <c r="C44" s="36" t="s">
        <v>32</v>
      </c>
      <c r="D44" s="37" t="s">
        <v>22</v>
      </c>
      <c r="E44" s="38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40">
        <v>0</v>
      </c>
      <c r="N44" s="41">
        <f t="shared" si="0"/>
        <v>0</v>
      </c>
    </row>
    <row r="45" spans="1:14" x14ac:dyDescent="0.25">
      <c r="A45" s="42"/>
      <c r="B45" s="43"/>
      <c r="C45" s="44"/>
      <c r="D45" s="45" t="s">
        <v>23</v>
      </c>
      <c r="E45" s="46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8">
        <v>0</v>
      </c>
      <c r="N45" s="49">
        <f t="shared" si="0"/>
        <v>0</v>
      </c>
    </row>
    <row r="46" spans="1:14" ht="15" customHeight="1" x14ac:dyDescent="0.25">
      <c r="A46" s="42"/>
      <c r="B46" s="43"/>
      <c r="C46" s="44"/>
      <c r="D46" s="45" t="s">
        <v>10</v>
      </c>
      <c r="E46" s="46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8">
        <v>0</v>
      </c>
      <c r="N46" s="49">
        <f t="shared" si="0"/>
        <v>0</v>
      </c>
    </row>
    <row r="47" spans="1:14" ht="15" customHeight="1" thickBot="1" x14ac:dyDescent="0.3">
      <c r="A47" s="42"/>
      <c r="B47" s="43"/>
      <c r="C47" s="50"/>
      <c r="D47" s="51"/>
      <c r="E47" s="52">
        <f t="shared" ref="E47:M47" si="10">SUM(E44:E46)</f>
        <v>0</v>
      </c>
      <c r="F47" s="53">
        <f t="shared" si="10"/>
        <v>0</v>
      </c>
      <c r="G47" s="53">
        <f t="shared" si="10"/>
        <v>0</v>
      </c>
      <c r="H47" s="54">
        <f t="shared" si="10"/>
        <v>0</v>
      </c>
      <c r="I47" s="53">
        <f t="shared" si="10"/>
        <v>0</v>
      </c>
      <c r="J47" s="53">
        <f t="shared" si="10"/>
        <v>0</v>
      </c>
      <c r="K47" s="53">
        <f t="shared" si="10"/>
        <v>0</v>
      </c>
      <c r="L47" s="53">
        <f t="shared" si="10"/>
        <v>0</v>
      </c>
      <c r="M47" s="55">
        <f t="shared" si="10"/>
        <v>0</v>
      </c>
      <c r="N47" s="56">
        <f t="shared" si="0"/>
        <v>0</v>
      </c>
    </row>
    <row r="48" spans="1:14" x14ac:dyDescent="0.25">
      <c r="A48" s="42"/>
      <c r="B48" s="43"/>
      <c r="C48" s="36" t="s">
        <v>33</v>
      </c>
      <c r="D48" s="37" t="s">
        <v>22</v>
      </c>
      <c r="E48" s="66">
        <f>SUM(E8,E12,E16,E24,E28,E32,E36,E40,E44)</f>
        <v>38</v>
      </c>
      <c r="F48" s="67">
        <f t="shared" ref="F48:M50" si="11">SUM(F8,F12,F16,F24,F28,F32,F36,F40,F44)</f>
        <v>89</v>
      </c>
      <c r="G48" s="67">
        <f t="shared" si="11"/>
        <v>24</v>
      </c>
      <c r="H48" s="67">
        <f t="shared" si="11"/>
        <v>25</v>
      </c>
      <c r="I48" s="67">
        <f t="shared" si="11"/>
        <v>220</v>
      </c>
      <c r="J48" s="67">
        <f t="shared" si="11"/>
        <v>24</v>
      </c>
      <c r="K48" s="67">
        <f t="shared" si="11"/>
        <v>93</v>
      </c>
      <c r="L48" s="67">
        <f t="shared" si="11"/>
        <v>464</v>
      </c>
      <c r="M48" s="68">
        <f t="shared" si="11"/>
        <v>1</v>
      </c>
      <c r="N48" s="69">
        <f>SUM(E48:M48)</f>
        <v>978</v>
      </c>
    </row>
    <row r="49" spans="1:14" x14ac:dyDescent="0.25">
      <c r="A49" s="42"/>
      <c r="B49" s="43"/>
      <c r="C49" s="44"/>
      <c r="D49" s="45" t="s">
        <v>23</v>
      </c>
      <c r="E49" s="70">
        <f>SUM(E9,E13,E17,E25,E29,E33,E37,E41,E45)</f>
        <v>62</v>
      </c>
      <c r="F49" s="71">
        <f t="shared" si="11"/>
        <v>152</v>
      </c>
      <c r="G49" s="71">
        <f t="shared" si="11"/>
        <v>34</v>
      </c>
      <c r="H49" s="71">
        <f t="shared" si="11"/>
        <v>49</v>
      </c>
      <c r="I49" s="71">
        <f t="shared" si="11"/>
        <v>218</v>
      </c>
      <c r="J49" s="71">
        <f t="shared" si="11"/>
        <v>57</v>
      </c>
      <c r="K49" s="71">
        <f t="shared" si="11"/>
        <v>213</v>
      </c>
      <c r="L49" s="71">
        <f t="shared" si="11"/>
        <v>932</v>
      </c>
      <c r="M49" s="72">
        <f t="shared" si="11"/>
        <v>32</v>
      </c>
      <c r="N49" s="73">
        <f>SUM(E49:M49)</f>
        <v>1749</v>
      </c>
    </row>
    <row r="50" spans="1:14" ht="15.75" thickBot="1" x14ac:dyDescent="0.3">
      <c r="A50" s="42"/>
      <c r="B50" s="43"/>
      <c r="C50" s="44"/>
      <c r="D50" s="45" t="s">
        <v>10</v>
      </c>
      <c r="E50" s="74">
        <f>SUM(E10,E14,E18,E26,E30,E34,E38,E42,E46)</f>
        <v>6</v>
      </c>
      <c r="F50" s="75">
        <f t="shared" si="11"/>
        <v>47</v>
      </c>
      <c r="G50" s="75">
        <f t="shared" si="11"/>
        <v>7</v>
      </c>
      <c r="H50" s="75">
        <f t="shared" si="11"/>
        <v>1</v>
      </c>
      <c r="I50" s="75">
        <f t="shared" si="11"/>
        <v>8</v>
      </c>
      <c r="J50" s="75">
        <f t="shared" si="11"/>
        <v>2</v>
      </c>
      <c r="K50" s="75">
        <f t="shared" si="11"/>
        <v>43</v>
      </c>
      <c r="L50" s="75">
        <f t="shared" si="11"/>
        <v>55</v>
      </c>
      <c r="M50" s="76">
        <f t="shared" si="11"/>
        <v>19</v>
      </c>
      <c r="N50" s="73">
        <f>SUM(E50:M50)</f>
        <v>188</v>
      </c>
    </row>
    <row r="51" spans="1:14" ht="15.75" thickBot="1" x14ac:dyDescent="0.3">
      <c r="A51" s="42"/>
      <c r="B51" s="43"/>
      <c r="C51" s="77" t="s">
        <v>33</v>
      </c>
      <c r="D51" s="78"/>
      <c r="E51" s="79">
        <f>SUM(E48:E50)</f>
        <v>106</v>
      </c>
      <c r="F51" s="80">
        <f t="shared" ref="F51:N51" si="12">SUM(F48:F50)</f>
        <v>288</v>
      </c>
      <c r="G51" s="80">
        <f t="shared" si="12"/>
        <v>65</v>
      </c>
      <c r="H51" s="80">
        <f t="shared" si="12"/>
        <v>75</v>
      </c>
      <c r="I51" s="80">
        <f t="shared" si="12"/>
        <v>446</v>
      </c>
      <c r="J51" s="80">
        <f t="shared" si="12"/>
        <v>83</v>
      </c>
      <c r="K51" s="80">
        <f t="shared" si="12"/>
        <v>349</v>
      </c>
      <c r="L51" s="80">
        <f t="shared" si="12"/>
        <v>1451</v>
      </c>
      <c r="M51" s="81">
        <f t="shared" si="12"/>
        <v>52</v>
      </c>
      <c r="N51" s="82">
        <f t="shared" si="12"/>
        <v>2915</v>
      </c>
    </row>
    <row r="52" spans="1:14" ht="8.1" customHeight="1" thickBot="1" x14ac:dyDescent="0.3">
      <c r="A52" s="42"/>
      <c r="B52" s="83"/>
      <c r="C52" s="84"/>
      <c r="D52" s="85"/>
      <c r="E52" s="86"/>
      <c r="F52" s="86"/>
      <c r="G52" s="86"/>
      <c r="H52" s="86"/>
      <c r="I52" s="86"/>
      <c r="J52" s="86"/>
      <c r="K52" s="86"/>
      <c r="L52" s="86"/>
      <c r="M52" s="86"/>
      <c r="N52" s="87"/>
    </row>
    <row r="53" spans="1:14" ht="15" customHeight="1" x14ac:dyDescent="0.25">
      <c r="A53" s="42"/>
      <c r="B53" s="43" t="s">
        <v>34</v>
      </c>
      <c r="C53" s="36" t="s">
        <v>2</v>
      </c>
      <c r="D53" s="37" t="s">
        <v>22</v>
      </c>
      <c r="E53" s="38">
        <v>9</v>
      </c>
      <c r="F53" s="39">
        <v>16</v>
      </c>
      <c r="G53" s="39">
        <v>10</v>
      </c>
      <c r="H53" s="39">
        <v>1010</v>
      </c>
      <c r="I53" s="39">
        <v>5</v>
      </c>
      <c r="J53" s="39">
        <v>63</v>
      </c>
      <c r="K53" s="39">
        <v>480</v>
      </c>
      <c r="L53" s="39">
        <v>8</v>
      </c>
      <c r="M53" s="40">
        <v>0</v>
      </c>
      <c r="N53" s="41">
        <f t="shared" si="0"/>
        <v>1601</v>
      </c>
    </row>
    <row r="54" spans="1:14" x14ac:dyDescent="0.25">
      <c r="A54" s="42"/>
      <c r="B54" s="43"/>
      <c r="C54" s="44"/>
      <c r="D54" s="62" t="s">
        <v>23</v>
      </c>
      <c r="E54" s="46">
        <v>29</v>
      </c>
      <c r="F54" s="47">
        <v>71</v>
      </c>
      <c r="G54" s="47">
        <v>19</v>
      </c>
      <c r="H54" s="47">
        <v>12</v>
      </c>
      <c r="I54" s="47">
        <v>44</v>
      </c>
      <c r="J54" s="47">
        <v>7</v>
      </c>
      <c r="K54" s="47">
        <v>63</v>
      </c>
      <c r="L54" s="47">
        <v>557</v>
      </c>
      <c r="M54" s="48">
        <v>80</v>
      </c>
      <c r="N54" s="49">
        <f t="shared" si="0"/>
        <v>882</v>
      </c>
    </row>
    <row r="55" spans="1:14" x14ac:dyDescent="0.25">
      <c r="A55" s="42"/>
      <c r="B55" s="43"/>
      <c r="C55" s="44"/>
      <c r="D55" s="62" t="s">
        <v>10</v>
      </c>
      <c r="E55" s="46">
        <v>2</v>
      </c>
      <c r="F55" s="47">
        <v>42</v>
      </c>
      <c r="G55" s="47">
        <v>3</v>
      </c>
      <c r="H55" s="47">
        <v>1</v>
      </c>
      <c r="I55" s="47">
        <v>7</v>
      </c>
      <c r="J55" s="47">
        <v>0</v>
      </c>
      <c r="K55" s="47">
        <v>19</v>
      </c>
      <c r="L55" s="47">
        <v>69</v>
      </c>
      <c r="M55" s="48">
        <v>6</v>
      </c>
      <c r="N55" s="49">
        <f t="shared" si="0"/>
        <v>149</v>
      </c>
    </row>
    <row r="56" spans="1:14" ht="15.75" thickBot="1" x14ac:dyDescent="0.3">
      <c r="A56" s="42"/>
      <c r="B56" s="43"/>
      <c r="C56" s="44"/>
      <c r="D56" s="62"/>
      <c r="E56" s="52">
        <f t="shared" ref="E56:M56" si="13">SUM(E53:E55)</f>
        <v>40</v>
      </c>
      <c r="F56" s="53">
        <f t="shared" si="13"/>
        <v>129</v>
      </c>
      <c r="G56" s="53">
        <f t="shared" si="13"/>
        <v>32</v>
      </c>
      <c r="H56" s="54">
        <f t="shared" si="13"/>
        <v>1023</v>
      </c>
      <c r="I56" s="53">
        <f t="shared" si="13"/>
        <v>56</v>
      </c>
      <c r="J56" s="53">
        <f t="shared" si="13"/>
        <v>70</v>
      </c>
      <c r="K56" s="53">
        <f t="shared" si="13"/>
        <v>562</v>
      </c>
      <c r="L56" s="53">
        <f t="shared" si="13"/>
        <v>634</v>
      </c>
      <c r="M56" s="55">
        <f t="shared" si="13"/>
        <v>86</v>
      </c>
      <c r="N56" s="56">
        <f t="shared" si="0"/>
        <v>2632</v>
      </c>
    </row>
    <row r="57" spans="1:14" x14ac:dyDescent="0.25">
      <c r="A57" s="42"/>
      <c r="B57" s="43"/>
      <c r="C57" s="36" t="s">
        <v>35</v>
      </c>
      <c r="D57" s="37" t="s">
        <v>22</v>
      </c>
      <c r="E57" s="38">
        <v>2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17</v>
      </c>
      <c r="M57" s="40">
        <v>0</v>
      </c>
      <c r="N57" s="41">
        <f t="shared" si="0"/>
        <v>19</v>
      </c>
    </row>
    <row r="58" spans="1:14" x14ac:dyDescent="0.25">
      <c r="A58" s="42"/>
      <c r="B58" s="43"/>
      <c r="C58" s="44"/>
      <c r="D58" s="62" t="s">
        <v>23</v>
      </c>
      <c r="E58" s="46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8">
        <v>0</v>
      </c>
      <c r="N58" s="49">
        <f t="shared" si="0"/>
        <v>0</v>
      </c>
    </row>
    <row r="59" spans="1:14" x14ac:dyDescent="0.25">
      <c r="A59" s="42"/>
      <c r="B59" s="43"/>
      <c r="C59" s="44"/>
      <c r="D59" s="62" t="s">
        <v>10</v>
      </c>
      <c r="E59" s="46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3</v>
      </c>
      <c r="M59" s="48">
        <v>0</v>
      </c>
      <c r="N59" s="49">
        <f t="shared" si="0"/>
        <v>3</v>
      </c>
    </row>
    <row r="60" spans="1:14" ht="15.75" thickBot="1" x14ac:dyDescent="0.3">
      <c r="A60" s="42"/>
      <c r="B60" s="43"/>
      <c r="C60" s="44"/>
      <c r="D60" s="62"/>
      <c r="E60" s="52">
        <f t="shared" ref="E60:M60" si="14">SUM(E57:E59)</f>
        <v>2</v>
      </c>
      <c r="F60" s="53">
        <f t="shared" si="14"/>
        <v>0</v>
      </c>
      <c r="G60" s="53">
        <f t="shared" si="14"/>
        <v>0</v>
      </c>
      <c r="H60" s="54">
        <f t="shared" si="14"/>
        <v>0</v>
      </c>
      <c r="I60" s="53">
        <f t="shared" si="14"/>
        <v>0</v>
      </c>
      <c r="J60" s="53">
        <f t="shared" si="14"/>
        <v>0</v>
      </c>
      <c r="K60" s="53">
        <f t="shared" si="14"/>
        <v>0</v>
      </c>
      <c r="L60" s="53">
        <f t="shared" si="14"/>
        <v>20</v>
      </c>
      <c r="M60" s="55">
        <f t="shared" si="14"/>
        <v>0</v>
      </c>
      <c r="N60" s="56">
        <f t="shared" si="0"/>
        <v>22</v>
      </c>
    </row>
    <row r="61" spans="1:14" x14ac:dyDescent="0.25">
      <c r="A61" s="42"/>
      <c r="B61" s="43"/>
      <c r="C61" s="36" t="s">
        <v>36</v>
      </c>
      <c r="D61" s="37" t="s">
        <v>22</v>
      </c>
      <c r="E61" s="38">
        <v>0</v>
      </c>
      <c r="F61" s="39">
        <v>2</v>
      </c>
      <c r="G61" s="39">
        <v>1</v>
      </c>
      <c r="H61" s="39">
        <v>1</v>
      </c>
      <c r="I61" s="39">
        <v>3</v>
      </c>
      <c r="J61" s="39">
        <v>1</v>
      </c>
      <c r="K61" s="39">
        <v>8</v>
      </c>
      <c r="L61" s="39">
        <v>294</v>
      </c>
      <c r="M61" s="40">
        <v>1</v>
      </c>
      <c r="N61" s="41">
        <f t="shared" si="0"/>
        <v>311</v>
      </c>
    </row>
    <row r="62" spans="1:14" x14ac:dyDescent="0.25">
      <c r="A62" s="42"/>
      <c r="B62" s="43"/>
      <c r="C62" s="44"/>
      <c r="D62" s="62" t="s">
        <v>23</v>
      </c>
      <c r="E62" s="46">
        <v>3</v>
      </c>
      <c r="F62" s="47">
        <v>3</v>
      </c>
      <c r="G62" s="47">
        <v>0</v>
      </c>
      <c r="H62" s="47">
        <v>2</v>
      </c>
      <c r="I62" s="47">
        <v>2</v>
      </c>
      <c r="J62" s="47">
        <v>1</v>
      </c>
      <c r="K62" s="47">
        <v>2</v>
      </c>
      <c r="L62" s="47">
        <v>73</v>
      </c>
      <c r="M62" s="48">
        <v>2</v>
      </c>
      <c r="N62" s="49">
        <f t="shared" si="0"/>
        <v>88</v>
      </c>
    </row>
    <row r="63" spans="1:14" x14ac:dyDescent="0.25">
      <c r="A63" s="42"/>
      <c r="B63" s="43"/>
      <c r="C63" s="44"/>
      <c r="D63" s="62" t="s">
        <v>10</v>
      </c>
      <c r="E63" s="46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81</v>
      </c>
      <c r="M63" s="48">
        <v>0</v>
      </c>
      <c r="N63" s="49">
        <f t="shared" si="0"/>
        <v>81</v>
      </c>
    </row>
    <row r="64" spans="1:14" ht="15.75" thickBot="1" x14ac:dyDescent="0.3">
      <c r="A64" s="42"/>
      <c r="B64" s="43"/>
      <c r="C64" s="44"/>
      <c r="D64" s="62"/>
      <c r="E64" s="52">
        <f t="shared" ref="E64:M64" si="15">SUM(E61:E63)</f>
        <v>3</v>
      </c>
      <c r="F64" s="53">
        <f t="shared" si="15"/>
        <v>5</v>
      </c>
      <c r="G64" s="53">
        <f t="shared" si="15"/>
        <v>1</v>
      </c>
      <c r="H64" s="54">
        <f t="shared" si="15"/>
        <v>3</v>
      </c>
      <c r="I64" s="53">
        <f t="shared" si="15"/>
        <v>5</v>
      </c>
      <c r="J64" s="53">
        <f t="shared" si="15"/>
        <v>2</v>
      </c>
      <c r="K64" s="53">
        <f t="shared" si="15"/>
        <v>10</v>
      </c>
      <c r="L64" s="53">
        <f t="shared" si="15"/>
        <v>448</v>
      </c>
      <c r="M64" s="55">
        <f t="shared" si="15"/>
        <v>3</v>
      </c>
      <c r="N64" s="56">
        <f t="shared" si="0"/>
        <v>480</v>
      </c>
    </row>
    <row r="65" spans="1:14" x14ac:dyDescent="0.25">
      <c r="A65" s="42"/>
      <c r="B65" s="43"/>
      <c r="C65" s="36" t="s">
        <v>4</v>
      </c>
      <c r="D65" s="37" t="s">
        <v>22</v>
      </c>
      <c r="E65" s="38">
        <v>0</v>
      </c>
      <c r="F65" s="39">
        <v>1</v>
      </c>
      <c r="G65" s="39">
        <v>0</v>
      </c>
      <c r="H65" s="39">
        <v>1</v>
      </c>
      <c r="I65" s="39">
        <v>0</v>
      </c>
      <c r="J65" s="39">
        <v>0</v>
      </c>
      <c r="K65" s="39">
        <v>1</v>
      </c>
      <c r="L65" s="39">
        <v>148</v>
      </c>
      <c r="M65" s="40">
        <v>0</v>
      </c>
      <c r="N65" s="41">
        <f t="shared" si="0"/>
        <v>151</v>
      </c>
    </row>
    <row r="66" spans="1:14" x14ac:dyDescent="0.25">
      <c r="A66" s="42"/>
      <c r="B66" s="43"/>
      <c r="C66" s="44"/>
      <c r="D66" s="62" t="s">
        <v>23</v>
      </c>
      <c r="E66" s="46">
        <v>2</v>
      </c>
      <c r="F66" s="47">
        <v>3</v>
      </c>
      <c r="G66" s="47">
        <v>0</v>
      </c>
      <c r="H66" s="47">
        <v>1</v>
      </c>
      <c r="I66" s="47">
        <v>0</v>
      </c>
      <c r="J66" s="47">
        <v>2</v>
      </c>
      <c r="K66" s="47">
        <v>2</v>
      </c>
      <c r="L66" s="47">
        <v>255</v>
      </c>
      <c r="M66" s="48">
        <v>4</v>
      </c>
      <c r="N66" s="49">
        <f t="shared" si="0"/>
        <v>269</v>
      </c>
    </row>
    <row r="67" spans="1:14" x14ac:dyDescent="0.25">
      <c r="A67" s="42"/>
      <c r="B67" s="43"/>
      <c r="C67" s="44"/>
      <c r="D67" s="62" t="s">
        <v>10</v>
      </c>
      <c r="E67" s="46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19</v>
      </c>
      <c r="M67" s="48">
        <v>0</v>
      </c>
      <c r="N67" s="49">
        <f t="shared" si="0"/>
        <v>19</v>
      </c>
    </row>
    <row r="68" spans="1:14" ht="15.75" thickBot="1" x14ac:dyDescent="0.3">
      <c r="A68" s="42"/>
      <c r="B68" s="43"/>
      <c r="C68" s="44"/>
      <c r="D68" s="62"/>
      <c r="E68" s="52">
        <f t="shared" ref="E68:M68" si="16">SUM(E65:E67)</f>
        <v>2</v>
      </c>
      <c r="F68" s="53">
        <f t="shared" si="16"/>
        <v>4</v>
      </c>
      <c r="G68" s="53">
        <f t="shared" si="16"/>
        <v>0</v>
      </c>
      <c r="H68" s="54">
        <f t="shared" si="16"/>
        <v>2</v>
      </c>
      <c r="I68" s="53">
        <f t="shared" si="16"/>
        <v>0</v>
      </c>
      <c r="J68" s="53">
        <f t="shared" si="16"/>
        <v>2</v>
      </c>
      <c r="K68" s="53">
        <f t="shared" si="16"/>
        <v>3</v>
      </c>
      <c r="L68" s="53">
        <f t="shared" si="16"/>
        <v>422</v>
      </c>
      <c r="M68" s="55">
        <f t="shared" si="16"/>
        <v>4</v>
      </c>
      <c r="N68" s="56">
        <f t="shared" si="0"/>
        <v>439</v>
      </c>
    </row>
    <row r="69" spans="1:14" x14ac:dyDescent="0.25">
      <c r="A69" s="42"/>
      <c r="B69" s="43"/>
      <c r="C69" s="36" t="s">
        <v>37</v>
      </c>
      <c r="D69" s="37" t="s">
        <v>22</v>
      </c>
      <c r="E69" s="38"/>
      <c r="F69" s="39"/>
      <c r="G69" s="39"/>
      <c r="H69" s="39"/>
      <c r="I69" s="39"/>
      <c r="J69" s="39"/>
      <c r="K69" s="39"/>
      <c r="L69" s="39"/>
      <c r="M69" s="40"/>
      <c r="N69" s="41">
        <f t="shared" si="0"/>
        <v>0</v>
      </c>
    </row>
    <row r="70" spans="1:14" x14ac:dyDescent="0.25">
      <c r="A70" s="42"/>
      <c r="B70" s="43"/>
      <c r="C70" s="44"/>
      <c r="D70" s="62" t="s">
        <v>23</v>
      </c>
      <c r="E70" s="46"/>
      <c r="F70" s="47"/>
      <c r="G70" s="47"/>
      <c r="H70" s="47"/>
      <c r="I70" s="47"/>
      <c r="J70" s="47"/>
      <c r="K70" s="47"/>
      <c r="L70" s="47"/>
      <c r="M70" s="48"/>
      <c r="N70" s="49">
        <f t="shared" si="0"/>
        <v>0</v>
      </c>
    </row>
    <row r="71" spans="1:14" x14ac:dyDescent="0.25">
      <c r="A71" s="42"/>
      <c r="B71" s="43"/>
      <c r="C71" s="44"/>
      <c r="D71" s="62" t="s">
        <v>10</v>
      </c>
      <c r="E71" s="46"/>
      <c r="F71" s="47"/>
      <c r="G71" s="47"/>
      <c r="H71" s="47"/>
      <c r="I71" s="47"/>
      <c r="J71" s="47"/>
      <c r="K71" s="47"/>
      <c r="L71" s="47"/>
      <c r="M71" s="48"/>
      <c r="N71" s="49">
        <f t="shared" si="0"/>
        <v>0</v>
      </c>
    </row>
    <row r="72" spans="1:14" ht="15.75" thickBot="1" x14ac:dyDescent="0.3">
      <c r="A72" s="42"/>
      <c r="B72" s="43"/>
      <c r="C72" s="44"/>
      <c r="D72" s="62"/>
      <c r="E72" s="52">
        <f t="shared" ref="E72:M72" si="17">SUM(E69:E71)</f>
        <v>0</v>
      </c>
      <c r="F72" s="53">
        <f t="shared" si="17"/>
        <v>0</v>
      </c>
      <c r="G72" s="53">
        <f t="shared" si="17"/>
        <v>0</v>
      </c>
      <c r="H72" s="54">
        <f t="shared" si="17"/>
        <v>0</v>
      </c>
      <c r="I72" s="53">
        <f t="shared" si="17"/>
        <v>0</v>
      </c>
      <c r="J72" s="53">
        <f t="shared" si="17"/>
        <v>0</v>
      </c>
      <c r="K72" s="53">
        <f t="shared" si="17"/>
        <v>0</v>
      </c>
      <c r="L72" s="53">
        <f t="shared" si="17"/>
        <v>0</v>
      </c>
      <c r="M72" s="55">
        <f t="shared" si="17"/>
        <v>0</v>
      </c>
      <c r="N72" s="56">
        <f t="shared" si="0"/>
        <v>0</v>
      </c>
    </row>
    <row r="73" spans="1:14" x14ac:dyDescent="0.25">
      <c r="A73" s="42"/>
      <c r="B73" s="43"/>
      <c r="C73" s="36" t="s">
        <v>38</v>
      </c>
      <c r="D73" s="37" t="s">
        <v>22</v>
      </c>
      <c r="E73" s="38"/>
      <c r="F73" s="39"/>
      <c r="G73" s="39"/>
      <c r="H73" s="39"/>
      <c r="I73" s="39"/>
      <c r="J73" s="39"/>
      <c r="K73" s="39"/>
      <c r="L73" s="39"/>
      <c r="M73" s="40"/>
      <c r="N73" s="41">
        <f t="shared" ref="N73:N150" si="18">SUM(E73:M73)</f>
        <v>0</v>
      </c>
    </row>
    <row r="74" spans="1:14" x14ac:dyDescent="0.25">
      <c r="A74" s="42"/>
      <c r="B74" s="43"/>
      <c r="C74" s="44"/>
      <c r="D74" s="62" t="s">
        <v>23</v>
      </c>
      <c r="E74" s="46"/>
      <c r="F74" s="47"/>
      <c r="G74" s="47"/>
      <c r="H74" s="47"/>
      <c r="I74" s="47"/>
      <c r="J74" s="47"/>
      <c r="K74" s="47"/>
      <c r="L74" s="47"/>
      <c r="M74" s="48"/>
      <c r="N74" s="49">
        <f t="shared" si="18"/>
        <v>0</v>
      </c>
    </row>
    <row r="75" spans="1:14" x14ac:dyDescent="0.25">
      <c r="A75" s="42"/>
      <c r="B75" s="43"/>
      <c r="C75" s="44"/>
      <c r="D75" s="62" t="s">
        <v>10</v>
      </c>
      <c r="E75" s="46"/>
      <c r="F75" s="47"/>
      <c r="G75" s="47"/>
      <c r="H75" s="47"/>
      <c r="I75" s="47"/>
      <c r="J75" s="47"/>
      <c r="K75" s="47"/>
      <c r="L75" s="47"/>
      <c r="M75" s="48"/>
      <c r="N75" s="49">
        <f t="shared" si="18"/>
        <v>0</v>
      </c>
    </row>
    <row r="76" spans="1:14" ht="15.75" thickBot="1" x14ac:dyDescent="0.3">
      <c r="A76" s="42"/>
      <c r="B76" s="43"/>
      <c r="C76" s="44"/>
      <c r="D76" s="62"/>
      <c r="E76" s="52">
        <f t="shared" ref="E76:M76" si="19">SUM(E73:E75)</f>
        <v>0</v>
      </c>
      <c r="F76" s="53">
        <f t="shared" si="19"/>
        <v>0</v>
      </c>
      <c r="G76" s="53">
        <f t="shared" si="19"/>
        <v>0</v>
      </c>
      <c r="H76" s="54">
        <f t="shared" si="19"/>
        <v>0</v>
      </c>
      <c r="I76" s="53">
        <f t="shared" si="19"/>
        <v>0</v>
      </c>
      <c r="J76" s="53">
        <f t="shared" si="19"/>
        <v>0</v>
      </c>
      <c r="K76" s="53">
        <f t="shared" si="19"/>
        <v>0</v>
      </c>
      <c r="L76" s="53">
        <f t="shared" si="19"/>
        <v>0</v>
      </c>
      <c r="M76" s="55">
        <f t="shared" si="19"/>
        <v>0</v>
      </c>
      <c r="N76" s="56">
        <f t="shared" si="18"/>
        <v>0</v>
      </c>
    </row>
    <row r="77" spans="1:14" x14ac:dyDescent="0.25">
      <c r="A77" s="42"/>
      <c r="B77" s="43"/>
      <c r="C77" s="36" t="s">
        <v>39</v>
      </c>
      <c r="D77" s="37" t="s">
        <v>22</v>
      </c>
      <c r="E77" s="38"/>
      <c r="F77" s="39"/>
      <c r="G77" s="39"/>
      <c r="H77" s="39"/>
      <c r="I77" s="39"/>
      <c r="J77" s="39"/>
      <c r="K77" s="39"/>
      <c r="L77" s="39"/>
      <c r="M77" s="40"/>
      <c r="N77" s="41">
        <f t="shared" si="18"/>
        <v>0</v>
      </c>
    </row>
    <row r="78" spans="1:14" x14ac:dyDescent="0.25">
      <c r="A78" s="42"/>
      <c r="B78" s="43"/>
      <c r="C78" s="44"/>
      <c r="D78" s="62" t="s">
        <v>23</v>
      </c>
      <c r="E78" s="46"/>
      <c r="F78" s="47"/>
      <c r="G78" s="47"/>
      <c r="H78" s="47"/>
      <c r="I78" s="47"/>
      <c r="J78" s="47"/>
      <c r="K78" s="47"/>
      <c r="L78" s="47"/>
      <c r="M78" s="48"/>
      <c r="N78" s="49">
        <f t="shared" si="18"/>
        <v>0</v>
      </c>
    </row>
    <row r="79" spans="1:14" x14ac:dyDescent="0.25">
      <c r="A79" s="42"/>
      <c r="B79" s="43"/>
      <c r="C79" s="44"/>
      <c r="D79" s="62" t="s">
        <v>10</v>
      </c>
      <c r="E79" s="46"/>
      <c r="F79" s="47"/>
      <c r="G79" s="47"/>
      <c r="H79" s="47"/>
      <c r="I79" s="47"/>
      <c r="J79" s="47"/>
      <c r="K79" s="47"/>
      <c r="L79" s="47"/>
      <c r="M79" s="48"/>
      <c r="N79" s="49">
        <f t="shared" si="18"/>
        <v>0</v>
      </c>
    </row>
    <row r="80" spans="1:14" ht="15.75" thickBot="1" x14ac:dyDescent="0.3">
      <c r="A80" s="42"/>
      <c r="B80" s="43"/>
      <c r="C80" s="44"/>
      <c r="D80" s="62"/>
      <c r="E80" s="52">
        <f t="shared" ref="E80:M80" si="20">SUM(E77:E79)</f>
        <v>0</v>
      </c>
      <c r="F80" s="53">
        <f t="shared" si="20"/>
        <v>0</v>
      </c>
      <c r="G80" s="53">
        <f t="shared" si="20"/>
        <v>0</v>
      </c>
      <c r="H80" s="54">
        <f t="shared" si="20"/>
        <v>0</v>
      </c>
      <c r="I80" s="53">
        <f t="shared" si="20"/>
        <v>0</v>
      </c>
      <c r="J80" s="53">
        <f t="shared" si="20"/>
        <v>0</v>
      </c>
      <c r="K80" s="53">
        <f t="shared" si="20"/>
        <v>0</v>
      </c>
      <c r="L80" s="53">
        <f t="shared" si="20"/>
        <v>0</v>
      </c>
      <c r="M80" s="55">
        <f t="shared" si="20"/>
        <v>0</v>
      </c>
      <c r="N80" s="56">
        <f t="shared" si="18"/>
        <v>0</v>
      </c>
    </row>
    <row r="81" spans="1:14" x14ac:dyDescent="0.25">
      <c r="A81" s="42"/>
      <c r="B81" s="43"/>
      <c r="C81" s="36" t="s">
        <v>40</v>
      </c>
      <c r="D81" s="37" t="s">
        <v>22</v>
      </c>
      <c r="E81" s="38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40">
        <v>0</v>
      </c>
      <c r="N81" s="41">
        <f t="shared" si="18"/>
        <v>0</v>
      </c>
    </row>
    <row r="82" spans="1:14" x14ac:dyDescent="0.25">
      <c r="A82" s="42"/>
      <c r="B82" s="43"/>
      <c r="C82" s="44"/>
      <c r="D82" s="62" t="s">
        <v>23</v>
      </c>
      <c r="E82" s="46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8">
        <v>0</v>
      </c>
      <c r="N82" s="49">
        <f t="shared" si="18"/>
        <v>0</v>
      </c>
    </row>
    <row r="83" spans="1:14" x14ac:dyDescent="0.25">
      <c r="A83" s="42"/>
      <c r="B83" s="43"/>
      <c r="C83" s="44"/>
      <c r="D83" s="62" t="s">
        <v>10</v>
      </c>
      <c r="E83" s="46">
        <v>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  <c r="M83" s="48">
        <v>0</v>
      </c>
      <c r="N83" s="49">
        <f t="shared" si="18"/>
        <v>0</v>
      </c>
    </row>
    <row r="84" spans="1:14" ht="15.75" thickBot="1" x14ac:dyDescent="0.3">
      <c r="A84" s="42"/>
      <c r="B84" s="43"/>
      <c r="C84" s="44"/>
      <c r="D84" s="62"/>
      <c r="E84" s="52">
        <f t="shared" ref="E84:M84" si="21">SUM(E81:E83)</f>
        <v>0</v>
      </c>
      <c r="F84" s="53">
        <f t="shared" si="21"/>
        <v>0</v>
      </c>
      <c r="G84" s="53">
        <f t="shared" si="21"/>
        <v>0</v>
      </c>
      <c r="H84" s="54">
        <f t="shared" si="21"/>
        <v>0</v>
      </c>
      <c r="I84" s="53">
        <f t="shared" si="21"/>
        <v>0</v>
      </c>
      <c r="J84" s="53">
        <f t="shared" si="21"/>
        <v>0</v>
      </c>
      <c r="K84" s="53">
        <f t="shared" si="21"/>
        <v>0</v>
      </c>
      <c r="L84" s="53">
        <f t="shared" si="21"/>
        <v>0</v>
      </c>
      <c r="M84" s="55">
        <f t="shared" si="21"/>
        <v>0</v>
      </c>
      <c r="N84" s="56">
        <f t="shared" si="18"/>
        <v>0</v>
      </c>
    </row>
    <row r="85" spans="1:14" x14ac:dyDescent="0.25">
      <c r="A85" s="42"/>
      <c r="B85" s="43"/>
      <c r="C85" s="36" t="s">
        <v>41</v>
      </c>
      <c r="D85" s="37" t="s">
        <v>22</v>
      </c>
      <c r="E85" s="38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40">
        <v>0</v>
      </c>
      <c r="N85" s="41">
        <f t="shared" si="18"/>
        <v>0</v>
      </c>
    </row>
    <row r="86" spans="1:14" x14ac:dyDescent="0.25">
      <c r="A86" s="42"/>
      <c r="B86" s="43"/>
      <c r="C86" s="44"/>
      <c r="D86" s="62" t="s">
        <v>23</v>
      </c>
      <c r="E86" s="46">
        <v>0</v>
      </c>
      <c r="F86" s="47">
        <v>0</v>
      </c>
      <c r="G86" s="47">
        <v>0</v>
      </c>
      <c r="H86" s="47">
        <v>0</v>
      </c>
      <c r="I86" s="47">
        <v>0</v>
      </c>
      <c r="J86" s="47">
        <v>0</v>
      </c>
      <c r="K86" s="47">
        <v>0</v>
      </c>
      <c r="L86" s="47">
        <v>0</v>
      </c>
      <c r="M86" s="48">
        <v>0</v>
      </c>
      <c r="N86" s="49">
        <f t="shared" si="18"/>
        <v>0</v>
      </c>
    </row>
    <row r="87" spans="1:14" x14ac:dyDescent="0.25">
      <c r="A87" s="42"/>
      <c r="B87" s="43"/>
      <c r="C87" s="44"/>
      <c r="D87" s="62" t="s">
        <v>10</v>
      </c>
      <c r="E87" s="46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  <c r="M87" s="48">
        <v>0</v>
      </c>
      <c r="N87" s="49">
        <f t="shared" si="18"/>
        <v>0</v>
      </c>
    </row>
    <row r="88" spans="1:14" ht="15.75" thickBot="1" x14ac:dyDescent="0.3">
      <c r="A88" s="42"/>
      <c r="B88" s="43"/>
      <c r="C88" s="44"/>
      <c r="D88" s="62"/>
      <c r="E88" s="52">
        <f t="shared" ref="E88:M88" si="22">SUM(E85:E87)</f>
        <v>0</v>
      </c>
      <c r="F88" s="53">
        <f t="shared" si="22"/>
        <v>0</v>
      </c>
      <c r="G88" s="53">
        <f t="shared" si="22"/>
        <v>0</v>
      </c>
      <c r="H88" s="54">
        <f t="shared" si="22"/>
        <v>0</v>
      </c>
      <c r="I88" s="53">
        <f t="shared" si="22"/>
        <v>0</v>
      </c>
      <c r="J88" s="53">
        <f t="shared" si="22"/>
        <v>0</v>
      </c>
      <c r="K88" s="53">
        <f t="shared" si="22"/>
        <v>0</v>
      </c>
      <c r="L88" s="53">
        <f t="shared" si="22"/>
        <v>0</v>
      </c>
      <c r="M88" s="55">
        <f t="shared" si="22"/>
        <v>0</v>
      </c>
      <c r="N88" s="56">
        <f t="shared" si="18"/>
        <v>0</v>
      </c>
    </row>
    <row r="89" spans="1:14" x14ac:dyDescent="0.25">
      <c r="A89" s="42"/>
      <c r="B89" s="43"/>
      <c r="C89" s="36" t="s">
        <v>42</v>
      </c>
      <c r="D89" s="37" t="s">
        <v>22</v>
      </c>
      <c r="E89" s="38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40">
        <v>0</v>
      </c>
      <c r="N89" s="41">
        <f t="shared" si="18"/>
        <v>0</v>
      </c>
    </row>
    <row r="90" spans="1:14" x14ac:dyDescent="0.25">
      <c r="A90" s="42"/>
      <c r="B90" s="43"/>
      <c r="C90" s="44"/>
      <c r="D90" s="62" t="s">
        <v>23</v>
      </c>
      <c r="E90" s="46">
        <v>0</v>
      </c>
      <c r="F90" s="47">
        <v>0</v>
      </c>
      <c r="G90" s="47">
        <v>0</v>
      </c>
      <c r="H90" s="47">
        <v>0</v>
      </c>
      <c r="I90" s="47">
        <v>0</v>
      </c>
      <c r="J90" s="47">
        <v>0</v>
      </c>
      <c r="K90" s="47">
        <v>0</v>
      </c>
      <c r="L90" s="47">
        <v>3</v>
      </c>
      <c r="M90" s="48">
        <v>2</v>
      </c>
      <c r="N90" s="49">
        <f t="shared" si="18"/>
        <v>5</v>
      </c>
    </row>
    <row r="91" spans="1:14" x14ac:dyDescent="0.25">
      <c r="A91" s="42"/>
      <c r="B91" s="43"/>
      <c r="C91" s="44"/>
      <c r="D91" s="62" t="s">
        <v>10</v>
      </c>
      <c r="E91" s="46">
        <v>0</v>
      </c>
      <c r="F91" s="47">
        <v>0</v>
      </c>
      <c r="G91" s="47">
        <v>0</v>
      </c>
      <c r="H91" s="47">
        <v>0</v>
      </c>
      <c r="I91" s="47">
        <v>0</v>
      </c>
      <c r="J91" s="47">
        <v>0</v>
      </c>
      <c r="K91" s="47">
        <v>0</v>
      </c>
      <c r="L91" s="47">
        <v>0</v>
      </c>
      <c r="M91" s="48">
        <v>0</v>
      </c>
      <c r="N91" s="49">
        <f t="shared" si="18"/>
        <v>0</v>
      </c>
    </row>
    <row r="92" spans="1:14" ht="15.75" thickBot="1" x14ac:dyDescent="0.3">
      <c r="A92" s="42"/>
      <c r="B92" s="43"/>
      <c r="C92" s="44"/>
      <c r="D92" s="62"/>
      <c r="E92" s="52">
        <f t="shared" ref="E92:M92" si="23">SUM(E89:E91)</f>
        <v>0</v>
      </c>
      <c r="F92" s="53">
        <f t="shared" si="23"/>
        <v>0</v>
      </c>
      <c r="G92" s="53">
        <f t="shared" si="23"/>
        <v>0</v>
      </c>
      <c r="H92" s="54">
        <f t="shared" si="23"/>
        <v>0</v>
      </c>
      <c r="I92" s="53">
        <f t="shared" si="23"/>
        <v>0</v>
      </c>
      <c r="J92" s="53">
        <f t="shared" si="23"/>
        <v>0</v>
      </c>
      <c r="K92" s="53">
        <f t="shared" si="23"/>
        <v>0</v>
      </c>
      <c r="L92" s="53">
        <f t="shared" si="23"/>
        <v>3</v>
      </c>
      <c r="M92" s="55">
        <f t="shared" si="23"/>
        <v>2</v>
      </c>
      <c r="N92" s="56">
        <f t="shared" si="18"/>
        <v>5</v>
      </c>
    </row>
    <row r="93" spans="1:14" x14ac:dyDescent="0.25">
      <c r="A93" s="42"/>
      <c r="B93" s="43"/>
      <c r="C93" s="36" t="s">
        <v>3</v>
      </c>
      <c r="D93" s="37" t="s">
        <v>22</v>
      </c>
      <c r="E93" s="38">
        <v>1</v>
      </c>
      <c r="F93" s="39">
        <v>1</v>
      </c>
      <c r="G93" s="39">
        <v>2</v>
      </c>
      <c r="H93" s="39">
        <v>1</v>
      </c>
      <c r="I93" s="39">
        <v>0</v>
      </c>
      <c r="J93" s="39">
        <v>1</v>
      </c>
      <c r="K93" s="39">
        <v>13</v>
      </c>
      <c r="L93" s="39">
        <v>9</v>
      </c>
      <c r="M93" s="40">
        <v>4</v>
      </c>
      <c r="N93" s="41">
        <f t="shared" si="18"/>
        <v>32</v>
      </c>
    </row>
    <row r="94" spans="1:14" x14ac:dyDescent="0.25">
      <c r="A94" s="42"/>
      <c r="B94" s="43"/>
      <c r="C94" s="44"/>
      <c r="D94" s="62" t="s">
        <v>23</v>
      </c>
      <c r="E94" s="46">
        <v>16</v>
      </c>
      <c r="F94" s="47">
        <v>60</v>
      </c>
      <c r="G94" s="47">
        <v>33</v>
      </c>
      <c r="H94" s="47">
        <v>28</v>
      </c>
      <c r="I94" s="47">
        <v>57</v>
      </c>
      <c r="J94" s="47">
        <v>16</v>
      </c>
      <c r="K94" s="47">
        <v>83</v>
      </c>
      <c r="L94" s="47">
        <v>257</v>
      </c>
      <c r="M94" s="48">
        <v>80</v>
      </c>
      <c r="N94" s="49">
        <f t="shared" si="18"/>
        <v>630</v>
      </c>
    </row>
    <row r="95" spans="1:14" x14ac:dyDescent="0.25">
      <c r="A95" s="42"/>
      <c r="B95" s="43"/>
      <c r="C95" s="44"/>
      <c r="D95" s="62" t="s">
        <v>10</v>
      </c>
      <c r="E95" s="46">
        <v>0</v>
      </c>
      <c r="F95" s="47">
        <v>0</v>
      </c>
      <c r="G95" s="47">
        <v>0</v>
      </c>
      <c r="H95" s="47">
        <v>2</v>
      </c>
      <c r="I95" s="47">
        <v>0</v>
      </c>
      <c r="J95" s="47">
        <v>0</v>
      </c>
      <c r="K95" s="47">
        <v>0</v>
      </c>
      <c r="L95" s="47">
        <v>8</v>
      </c>
      <c r="M95" s="48">
        <v>2</v>
      </c>
      <c r="N95" s="49">
        <f t="shared" si="18"/>
        <v>12</v>
      </c>
    </row>
    <row r="96" spans="1:14" ht="15.75" thickBot="1" x14ac:dyDescent="0.3">
      <c r="A96" s="42"/>
      <c r="B96" s="43"/>
      <c r="C96" s="44"/>
      <c r="D96" s="62"/>
      <c r="E96" s="52">
        <f t="shared" ref="E96:M96" si="24">SUM(E93:E95)</f>
        <v>17</v>
      </c>
      <c r="F96" s="53">
        <f t="shared" si="24"/>
        <v>61</v>
      </c>
      <c r="G96" s="53">
        <f t="shared" si="24"/>
        <v>35</v>
      </c>
      <c r="H96" s="54">
        <f t="shared" si="24"/>
        <v>31</v>
      </c>
      <c r="I96" s="53">
        <f t="shared" si="24"/>
        <v>57</v>
      </c>
      <c r="J96" s="53">
        <f t="shared" si="24"/>
        <v>17</v>
      </c>
      <c r="K96" s="53">
        <f t="shared" si="24"/>
        <v>96</v>
      </c>
      <c r="L96" s="53">
        <f t="shared" si="24"/>
        <v>274</v>
      </c>
      <c r="M96" s="55">
        <f t="shared" si="24"/>
        <v>86</v>
      </c>
      <c r="N96" s="56">
        <f t="shared" si="18"/>
        <v>674</v>
      </c>
    </row>
    <row r="97" spans="1:14" x14ac:dyDescent="0.25">
      <c r="A97" s="42"/>
      <c r="B97" s="43"/>
      <c r="C97" s="36" t="s">
        <v>32</v>
      </c>
      <c r="D97" s="37" t="s">
        <v>22</v>
      </c>
      <c r="E97" s="38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40">
        <v>0</v>
      </c>
      <c r="N97" s="41">
        <f t="shared" si="18"/>
        <v>0</v>
      </c>
    </row>
    <row r="98" spans="1:14" x14ac:dyDescent="0.25">
      <c r="A98" s="42"/>
      <c r="B98" s="43"/>
      <c r="C98" s="44"/>
      <c r="D98" s="62" t="s">
        <v>23</v>
      </c>
      <c r="E98" s="46">
        <v>0</v>
      </c>
      <c r="F98" s="47">
        <v>0</v>
      </c>
      <c r="G98" s="47">
        <v>0</v>
      </c>
      <c r="H98" s="47">
        <v>0</v>
      </c>
      <c r="I98" s="47">
        <v>0</v>
      </c>
      <c r="J98" s="47">
        <v>0</v>
      </c>
      <c r="K98" s="47">
        <v>0</v>
      </c>
      <c r="L98" s="47">
        <v>0</v>
      </c>
      <c r="M98" s="48">
        <v>0</v>
      </c>
      <c r="N98" s="49">
        <f t="shared" si="18"/>
        <v>0</v>
      </c>
    </row>
    <row r="99" spans="1:14" x14ac:dyDescent="0.25">
      <c r="A99" s="42"/>
      <c r="B99" s="43"/>
      <c r="C99" s="44"/>
      <c r="D99" s="62" t="s">
        <v>10</v>
      </c>
      <c r="E99" s="46">
        <v>0</v>
      </c>
      <c r="F99" s="47">
        <v>0</v>
      </c>
      <c r="G99" s="47">
        <v>0</v>
      </c>
      <c r="H99" s="47">
        <v>0</v>
      </c>
      <c r="I99" s="47">
        <v>0</v>
      </c>
      <c r="J99" s="47">
        <v>0</v>
      </c>
      <c r="K99" s="47">
        <v>0</v>
      </c>
      <c r="L99" s="47">
        <v>0</v>
      </c>
      <c r="M99" s="48">
        <v>0</v>
      </c>
      <c r="N99" s="49">
        <f t="shared" si="18"/>
        <v>0</v>
      </c>
    </row>
    <row r="100" spans="1:14" ht="15.75" thickBot="1" x14ac:dyDescent="0.3">
      <c r="A100" s="42"/>
      <c r="B100" s="43"/>
      <c r="C100" s="50"/>
      <c r="D100" s="51"/>
      <c r="E100" s="52">
        <f t="shared" ref="E100:M100" si="25">SUM(E97:E99)</f>
        <v>0</v>
      </c>
      <c r="F100" s="53">
        <f t="shared" si="25"/>
        <v>0</v>
      </c>
      <c r="G100" s="53">
        <f t="shared" si="25"/>
        <v>0</v>
      </c>
      <c r="H100" s="54">
        <f t="shared" si="25"/>
        <v>0</v>
      </c>
      <c r="I100" s="53">
        <f t="shared" si="25"/>
        <v>0</v>
      </c>
      <c r="J100" s="53">
        <f t="shared" si="25"/>
        <v>0</v>
      </c>
      <c r="K100" s="53">
        <f t="shared" si="25"/>
        <v>0</v>
      </c>
      <c r="L100" s="53">
        <f t="shared" si="25"/>
        <v>0</v>
      </c>
      <c r="M100" s="55">
        <f t="shared" si="25"/>
        <v>0</v>
      </c>
      <c r="N100" s="56">
        <f t="shared" si="18"/>
        <v>0</v>
      </c>
    </row>
    <row r="101" spans="1:14" x14ac:dyDescent="0.25">
      <c r="A101" s="42"/>
      <c r="B101" s="43"/>
      <c r="C101" s="36" t="s">
        <v>33</v>
      </c>
      <c r="D101" s="37" t="s">
        <v>22</v>
      </c>
      <c r="E101" s="66">
        <f>SUM(E53,E57,E61,E65,E69,E73,E77,E81,E85,E89,E93,E97)</f>
        <v>12</v>
      </c>
      <c r="F101" s="67">
        <f t="shared" ref="F101:M101" si="26">SUM(F53,F57,F61,F65,F69,F73,F77,F81,F85,F89,F93,F97)</f>
        <v>20</v>
      </c>
      <c r="G101" s="67">
        <f t="shared" si="26"/>
        <v>13</v>
      </c>
      <c r="H101" s="67">
        <f t="shared" si="26"/>
        <v>1013</v>
      </c>
      <c r="I101" s="67">
        <f t="shared" si="26"/>
        <v>8</v>
      </c>
      <c r="J101" s="67">
        <f t="shared" si="26"/>
        <v>65</v>
      </c>
      <c r="K101" s="67">
        <f t="shared" si="26"/>
        <v>502</v>
      </c>
      <c r="L101" s="67">
        <f t="shared" si="26"/>
        <v>476</v>
      </c>
      <c r="M101" s="68">
        <f t="shared" si="26"/>
        <v>5</v>
      </c>
      <c r="N101" s="69">
        <f>SUM(E101:M101)</f>
        <v>2114</v>
      </c>
    </row>
    <row r="102" spans="1:14" x14ac:dyDescent="0.25">
      <c r="A102" s="42"/>
      <c r="B102" s="43"/>
      <c r="C102" s="44"/>
      <c r="D102" s="62" t="s">
        <v>23</v>
      </c>
      <c r="E102" s="70">
        <f t="shared" ref="E102:M103" si="27">SUM(E54,E58,E62,E66,E70,E74,E78,E82,E86,E90,E94,E98)</f>
        <v>50</v>
      </c>
      <c r="F102" s="71">
        <f t="shared" si="27"/>
        <v>137</v>
      </c>
      <c r="G102" s="71">
        <f t="shared" si="27"/>
        <v>52</v>
      </c>
      <c r="H102" s="71">
        <f t="shared" si="27"/>
        <v>43</v>
      </c>
      <c r="I102" s="71">
        <f t="shared" si="27"/>
        <v>103</v>
      </c>
      <c r="J102" s="71">
        <f t="shared" si="27"/>
        <v>26</v>
      </c>
      <c r="K102" s="71">
        <f t="shared" si="27"/>
        <v>150</v>
      </c>
      <c r="L102" s="71">
        <f t="shared" si="27"/>
        <v>1145</v>
      </c>
      <c r="M102" s="72">
        <f t="shared" si="27"/>
        <v>168</v>
      </c>
      <c r="N102" s="73">
        <f>SUM(E102:M102)</f>
        <v>1874</v>
      </c>
    </row>
    <row r="103" spans="1:14" ht="15.75" thickBot="1" x14ac:dyDescent="0.3">
      <c r="A103" s="42"/>
      <c r="B103" s="43"/>
      <c r="C103" s="44"/>
      <c r="D103" s="62" t="s">
        <v>10</v>
      </c>
      <c r="E103" s="74">
        <f t="shared" si="27"/>
        <v>2</v>
      </c>
      <c r="F103" s="75">
        <f t="shared" si="27"/>
        <v>42</v>
      </c>
      <c r="G103" s="75">
        <f t="shared" si="27"/>
        <v>3</v>
      </c>
      <c r="H103" s="75">
        <f t="shared" si="27"/>
        <v>3</v>
      </c>
      <c r="I103" s="75">
        <f t="shared" si="27"/>
        <v>7</v>
      </c>
      <c r="J103" s="75">
        <f t="shared" si="27"/>
        <v>0</v>
      </c>
      <c r="K103" s="75">
        <f t="shared" si="27"/>
        <v>19</v>
      </c>
      <c r="L103" s="75">
        <f t="shared" si="27"/>
        <v>180</v>
      </c>
      <c r="M103" s="76">
        <f t="shared" si="27"/>
        <v>8</v>
      </c>
      <c r="N103" s="73">
        <f>SUM(E103:M103)</f>
        <v>264</v>
      </c>
    </row>
    <row r="104" spans="1:14" ht="15.75" thickBot="1" x14ac:dyDescent="0.3">
      <c r="A104" s="88"/>
      <c r="B104" s="89"/>
      <c r="C104" s="77" t="s">
        <v>33</v>
      </c>
      <c r="D104" s="78"/>
      <c r="E104" s="79">
        <f>SUM(E101:E103)</f>
        <v>64</v>
      </c>
      <c r="F104" s="80">
        <f t="shared" ref="F104:N104" si="28">SUM(F101:F103)</f>
        <v>199</v>
      </c>
      <c r="G104" s="80">
        <f t="shared" si="28"/>
        <v>68</v>
      </c>
      <c r="H104" s="80">
        <f t="shared" si="28"/>
        <v>1059</v>
      </c>
      <c r="I104" s="80">
        <f t="shared" si="28"/>
        <v>118</v>
      </c>
      <c r="J104" s="80">
        <f t="shared" si="28"/>
        <v>91</v>
      </c>
      <c r="K104" s="80">
        <f t="shared" si="28"/>
        <v>671</v>
      </c>
      <c r="L104" s="80">
        <f t="shared" si="28"/>
        <v>1801</v>
      </c>
      <c r="M104" s="81">
        <f t="shared" si="28"/>
        <v>181</v>
      </c>
      <c r="N104" s="82">
        <f t="shared" si="28"/>
        <v>4252</v>
      </c>
    </row>
    <row r="105" spans="1:14" x14ac:dyDescent="0.25">
      <c r="A105" s="90"/>
      <c r="E105" s="91"/>
      <c r="F105" s="91"/>
      <c r="G105" s="91"/>
      <c r="H105" s="91"/>
      <c r="I105" s="91"/>
      <c r="J105" s="91"/>
      <c r="K105" s="91"/>
      <c r="L105" s="91"/>
      <c r="M105" s="91"/>
      <c r="N105" s="91"/>
    </row>
    <row r="106" spans="1:14" x14ac:dyDescent="0.25">
      <c r="A106" s="90"/>
      <c r="E106" s="91"/>
      <c r="F106" s="91"/>
      <c r="G106" s="91"/>
      <c r="H106" s="91"/>
      <c r="I106" s="91"/>
      <c r="J106" s="91"/>
      <c r="K106" s="91"/>
      <c r="L106" s="91"/>
      <c r="M106" s="91"/>
      <c r="N106" s="91"/>
    </row>
    <row r="107" spans="1:14" ht="15.75" thickBot="1" x14ac:dyDescent="0.3">
      <c r="A107" s="90"/>
      <c r="E107" s="91"/>
      <c r="F107" s="91"/>
      <c r="G107" s="91"/>
      <c r="H107" s="91"/>
      <c r="I107" s="91"/>
      <c r="J107" s="91"/>
      <c r="K107" s="91"/>
      <c r="L107" s="91"/>
      <c r="M107" s="91"/>
      <c r="N107" s="91"/>
    </row>
    <row r="108" spans="1:14" ht="15" customHeight="1" x14ac:dyDescent="0.25">
      <c r="A108" s="92" t="s">
        <v>43</v>
      </c>
      <c r="B108" s="93" t="s">
        <v>44</v>
      </c>
      <c r="C108" s="94">
        <v>597</v>
      </c>
      <c r="D108" s="37"/>
      <c r="E108" s="38">
        <v>4</v>
      </c>
      <c r="F108" s="39">
        <v>26</v>
      </c>
      <c r="G108" s="39">
        <v>9</v>
      </c>
      <c r="H108" s="39">
        <v>4</v>
      </c>
      <c r="I108" s="39">
        <v>40</v>
      </c>
      <c r="J108" s="39">
        <v>7</v>
      </c>
      <c r="K108" s="39">
        <v>72</v>
      </c>
      <c r="L108" s="39">
        <v>109</v>
      </c>
      <c r="M108" s="40">
        <v>0</v>
      </c>
      <c r="N108" s="95">
        <f t="shared" si="18"/>
        <v>271</v>
      </c>
    </row>
    <row r="109" spans="1:14" ht="15" customHeight="1" x14ac:dyDescent="0.25">
      <c r="A109" s="96"/>
      <c r="B109" s="97"/>
      <c r="C109" s="44" t="s">
        <v>45</v>
      </c>
      <c r="D109" s="62"/>
      <c r="E109" s="46">
        <v>26</v>
      </c>
      <c r="F109" s="47">
        <v>26</v>
      </c>
      <c r="G109" s="47">
        <v>7</v>
      </c>
      <c r="H109" s="47">
        <v>8</v>
      </c>
      <c r="I109" s="47">
        <v>17</v>
      </c>
      <c r="J109" s="47">
        <v>12</v>
      </c>
      <c r="K109" s="47">
        <v>48</v>
      </c>
      <c r="L109" s="47">
        <v>123</v>
      </c>
      <c r="M109" s="48">
        <v>9</v>
      </c>
      <c r="N109" s="98">
        <f t="shared" si="18"/>
        <v>276</v>
      </c>
    </row>
    <row r="110" spans="1:14" s="105" customFormat="1" ht="15" customHeight="1" x14ac:dyDescent="0.25">
      <c r="A110" s="96"/>
      <c r="B110" s="97"/>
      <c r="C110" s="99" t="s">
        <v>46</v>
      </c>
      <c r="D110" s="100"/>
      <c r="E110" s="101">
        <v>0</v>
      </c>
      <c r="F110" s="102">
        <v>0</v>
      </c>
      <c r="G110" s="102">
        <v>0</v>
      </c>
      <c r="H110" s="102">
        <v>0</v>
      </c>
      <c r="I110" s="102">
        <v>0</v>
      </c>
      <c r="J110" s="102">
        <v>0</v>
      </c>
      <c r="K110" s="102">
        <v>0</v>
      </c>
      <c r="L110" s="102">
        <v>1</v>
      </c>
      <c r="M110" s="103">
        <v>0</v>
      </c>
      <c r="N110" s="104">
        <f t="shared" si="18"/>
        <v>1</v>
      </c>
    </row>
    <row r="111" spans="1:14" ht="15" customHeight="1" x14ac:dyDescent="0.25">
      <c r="A111" s="96"/>
      <c r="B111" s="97"/>
      <c r="C111" s="44" t="s">
        <v>47</v>
      </c>
      <c r="D111" s="62"/>
      <c r="E111" s="46">
        <v>91</v>
      </c>
      <c r="F111" s="47">
        <v>275</v>
      </c>
      <c r="G111" s="47">
        <v>71</v>
      </c>
      <c r="H111" s="47">
        <v>107</v>
      </c>
      <c r="I111" s="47">
        <v>227</v>
      </c>
      <c r="J111" s="47">
        <v>119</v>
      </c>
      <c r="K111" s="47">
        <v>395</v>
      </c>
      <c r="L111" s="47">
        <v>882</v>
      </c>
      <c r="M111" s="48">
        <v>26</v>
      </c>
      <c r="N111" s="98">
        <f t="shared" si="18"/>
        <v>2193</v>
      </c>
    </row>
    <row r="112" spans="1:14" x14ac:dyDescent="0.25">
      <c r="A112" s="96"/>
      <c r="B112" s="97"/>
      <c r="C112" s="44" t="s">
        <v>48</v>
      </c>
      <c r="D112" s="62"/>
      <c r="E112" s="46">
        <v>35</v>
      </c>
      <c r="F112" s="47">
        <v>61</v>
      </c>
      <c r="G112" s="47">
        <v>54</v>
      </c>
      <c r="H112" s="47">
        <v>26</v>
      </c>
      <c r="I112" s="47">
        <v>38</v>
      </c>
      <c r="J112" s="47">
        <v>26</v>
      </c>
      <c r="K112" s="47">
        <v>107</v>
      </c>
      <c r="L112" s="47">
        <v>264</v>
      </c>
      <c r="M112" s="48">
        <v>0</v>
      </c>
      <c r="N112" s="98">
        <f t="shared" si="18"/>
        <v>611</v>
      </c>
    </row>
    <row r="113" spans="1:14" x14ac:dyDescent="0.25">
      <c r="A113" s="96"/>
      <c r="B113" s="97"/>
      <c r="C113" s="44" t="s">
        <v>49</v>
      </c>
      <c r="D113" s="62"/>
      <c r="E113" s="46">
        <v>23</v>
      </c>
      <c r="F113" s="47">
        <v>84</v>
      </c>
      <c r="G113" s="47">
        <v>23</v>
      </c>
      <c r="H113" s="47">
        <v>14</v>
      </c>
      <c r="I113" s="47">
        <v>61</v>
      </c>
      <c r="J113" s="47">
        <v>6</v>
      </c>
      <c r="K113" s="47">
        <v>68</v>
      </c>
      <c r="L113" s="47">
        <v>205</v>
      </c>
      <c r="M113" s="48">
        <v>0</v>
      </c>
      <c r="N113" s="98">
        <f t="shared" si="18"/>
        <v>484</v>
      </c>
    </row>
    <row r="114" spans="1:14" s="105" customFormat="1" x14ac:dyDescent="0.25">
      <c r="A114" s="96"/>
      <c r="B114" s="97"/>
      <c r="C114" s="99" t="s">
        <v>50</v>
      </c>
      <c r="D114" s="100"/>
      <c r="E114" s="101">
        <v>0</v>
      </c>
      <c r="F114" s="102">
        <v>0</v>
      </c>
      <c r="G114" s="102">
        <v>0</v>
      </c>
      <c r="H114" s="102">
        <v>0</v>
      </c>
      <c r="I114" s="102">
        <v>0</v>
      </c>
      <c r="J114" s="102">
        <v>0</v>
      </c>
      <c r="K114" s="102">
        <v>0</v>
      </c>
      <c r="L114" s="102">
        <v>0</v>
      </c>
      <c r="M114" s="103">
        <v>0</v>
      </c>
      <c r="N114" s="104">
        <f t="shared" si="18"/>
        <v>0</v>
      </c>
    </row>
    <row r="115" spans="1:14" s="105" customFormat="1" x14ac:dyDescent="0.25">
      <c r="A115" s="96"/>
      <c r="B115" s="97"/>
      <c r="C115" s="99" t="s">
        <v>51</v>
      </c>
      <c r="D115" s="100"/>
      <c r="E115" s="101">
        <v>0</v>
      </c>
      <c r="F115" s="102">
        <v>0</v>
      </c>
      <c r="G115" s="102">
        <v>0</v>
      </c>
      <c r="H115" s="102">
        <v>0</v>
      </c>
      <c r="I115" s="102">
        <v>0</v>
      </c>
      <c r="J115" s="102">
        <v>0</v>
      </c>
      <c r="K115" s="102">
        <v>0</v>
      </c>
      <c r="L115" s="102">
        <v>0</v>
      </c>
      <c r="M115" s="103">
        <v>0</v>
      </c>
      <c r="N115" s="104">
        <f t="shared" si="18"/>
        <v>0</v>
      </c>
    </row>
    <row r="116" spans="1:14" x14ac:dyDescent="0.25">
      <c r="A116" s="96"/>
      <c r="B116" s="97"/>
      <c r="C116" s="44" t="s">
        <v>52</v>
      </c>
      <c r="D116" s="62"/>
      <c r="E116" s="46">
        <v>57</v>
      </c>
      <c r="F116" s="47">
        <v>82</v>
      </c>
      <c r="G116" s="47">
        <v>18</v>
      </c>
      <c r="H116" s="47">
        <v>17</v>
      </c>
      <c r="I116" s="47">
        <v>101</v>
      </c>
      <c r="J116" s="47">
        <v>4</v>
      </c>
      <c r="K116" s="47">
        <v>92</v>
      </c>
      <c r="L116" s="47">
        <v>120</v>
      </c>
      <c r="M116" s="48">
        <v>0</v>
      </c>
      <c r="N116" s="98">
        <f t="shared" si="18"/>
        <v>491</v>
      </c>
    </row>
    <row r="117" spans="1:14" x14ac:dyDescent="0.25">
      <c r="A117" s="96"/>
      <c r="B117" s="97"/>
      <c r="C117" s="44" t="s">
        <v>53</v>
      </c>
      <c r="D117" s="62"/>
      <c r="E117" s="46">
        <v>15</v>
      </c>
      <c r="F117" s="47">
        <v>47</v>
      </c>
      <c r="G117" s="47">
        <v>23</v>
      </c>
      <c r="H117" s="47">
        <v>7</v>
      </c>
      <c r="I117" s="47">
        <v>33</v>
      </c>
      <c r="J117" s="47">
        <v>1</v>
      </c>
      <c r="K117" s="47">
        <v>54</v>
      </c>
      <c r="L117" s="47">
        <v>337</v>
      </c>
      <c r="M117" s="48">
        <v>0</v>
      </c>
      <c r="N117" s="98">
        <f t="shared" si="18"/>
        <v>517</v>
      </c>
    </row>
    <row r="118" spans="1:14" s="105" customFormat="1" x14ac:dyDescent="0.25">
      <c r="A118" s="96"/>
      <c r="B118" s="97"/>
      <c r="C118" s="99" t="s">
        <v>54</v>
      </c>
      <c r="D118" s="100"/>
      <c r="E118" s="101">
        <v>0</v>
      </c>
      <c r="F118" s="102">
        <v>0</v>
      </c>
      <c r="G118" s="102">
        <v>0</v>
      </c>
      <c r="H118" s="102">
        <v>0</v>
      </c>
      <c r="I118" s="102">
        <v>0</v>
      </c>
      <c r="J118" s="102">
        <v>0</v>
      </c>
      <c r="K118" s="102">
        <v>0</v>
      </c>
      <c r="L118" s="102">
        <v>0</v>
      </c>
      <c r="M118" s="103">
        <v>0</v>
      </c>
      <c r="N118" s="104">
        <f t="shared" si="18"/>
        <v>0</v>
      </c>
    </row>
    <row r="119" spans="1:14" s="105" customFormat="1" x14ac:dyDescent="0.25">
      <c r="A119" s="96"/>
      <c r="B119" s="97"/>
      <c r="C119" s="99" t="s">
        <v>55</v>
      </c>
      <c r="D119" s="100"/>
      <c r="E119" s="101">
        <v>0</v>
      </c>
      <c r="F119" s="102">
        <v>0</v>
      </c>
      <c r="G119" s="102">
        <v>0</v>
      </c>
      <c r="H119" s="102">
        <v>0</v>
      </c>
      <c r="I119" s="102">
        <v>0</v>
      </c>
      <c r="J119" s="102">
        <v>0</v>
      </c>
      <c r="K119" s="102">
        <v>0</v>
      </c>
      <c r="L119" s="102">
        <v>0</v>
      </c>
      <c r="M119" s="103">
        <v>0</v>
      </c>
      <c r="N119" s="104">
        <f t="shared" si="18"/>
        <v>0</v>
      </c>
    </row>
    <row r="120" spans="1:14" x14ac:dyDescent="0.25">
      <c r="A120" s="96"/>
      <c r="B120" s="97"/>
      <c r="C120" s="44" t="s">
        <v>56</v>
      </c>
      <c r="D120" s="62"/>
      <c r="E120" s="46">
        <v>16</v>
      </c>
      <c r="F120" s="47">
        <v>21</v>
      </c>
      <c r="G120" s="47">
        <v>18</v>
      </c>
      <c r="H120" s="47">
        <v>10</v>
      </c>
      <c r="I120" s="47">
        <v>40</v>
      </c>
      <c r="J120" s="47">
        <v>3</v>
      </c>
      <c r="K120" s="47">
        <v>35</v>
      </c>
      <c r="L120" s="47">
        <v>117</v>
      </c>
      <c r="M120" s="48">
        <v>0</v>
      </c>
      <c r="N120" s="98">
        <f t="shared" si="18"/>
        <v>260</v>
      </c>
    </row>
    <row r="121" spans="1:14" x14ac:dyDescent="0.25">
      <c r="A121" s="96"/>
      <c r="B121" s="97"/>
      <c r="C121" s="44" t="s">
        <v>57</v>
      </c>
      <c r="D121" s="62"/>
      <c r="E121" s="46">
        <v>100</v>
      </c>
      <c r="F121" s="47">
        <v>223</v>
      </c>
      <c r="G121" s="47">
        <v>131</v>
      </c>
      <c r="H121" s="47">
        <v>78</v>
      </c>
      <c r="I121" s="47">
        <v>212</v>
      </c>
      <c r="J121" s="47">
        <v>61</v>
      </c>
      <c r="K121" s="47">
        <v>206</v>
      </c>
      <c r="L121" s="47">
        <v>956</v>
      </c>
      <c r="M121" s="48">
        <v>0</v>
      </c>
      <c r="N121" s="98">
        <f t="shared" si="18"/>
        <v>1967</v>
      </c>
    </row>
    <row r="122" spans="1:14" x14ac:dyDescent="0.25">
      <c r="A122" s="96"/>
      <c r="B122" s="97"/>
      <c r="C122" s="44" t="s">
        <v>10</v>
      </c>
      <c r="D122" s="62"/>
      <c r="E122" s="46">
        <v>0</v>
      </c>
      <c r="F122" s="47">
        <v>12</v>
      </c>
      <c r="G122" s="47">
        <v>3</v>
      </c>
      <c r="H122" s="47">
        <v>0</v>
      </c>
      <c r="I122" s="47">
        <v>5</v>
      </c>
      <c r="J122" s="47">
        <v>1</v>
      </c>
      <c r="K122" s="47">
        <v>5</v>
      </c>
      <c r="L122" s="47">
        <v>19</v>
      </c>
      <c r="M122" s="48">
        <v>0</v>
      </c>
      <c r="N122" s="98">
        <f t="shared" si="18"/>
        <v>45</v>
      </c>
    </row>
    <row r="123" spans="1:14" s="105" customFormat="1" x14ac:dyDescent="0.25">
      <c r="A123" s="96"/>
      <c r="B123" s="97"/>
      <c r="C123" s="99" t="s">
        <v>58</v>
      </c>
      <c r="D123" s="100"/>
      <c r="E123" s="101"/>
      <c r="F123" s="102"/>
      <c r="G123" s="102"/>
      <c r="H123" s="102"/>
      <c r="I123" s="102"/>
      <c r="J123" s="102"/>
      <c r="K123" s="102"/>
      <c r="L123" s="102"/>
      <c r="M123" s="103"/>
      <c r="N123" s="104">
        <f t="shared" si="18"/>
        <v>0</v>
      </c>
    </row>
    <row r="124" spans="1:14" x14ac:dyDescent="0.25">
      <c r="A124" s="96"/>
      <c r="B124" s="97"/>
      <c r="C124" s="44" t="s">
        <v>59</v>
      </c>
      <c r="D124" s="62"/>
      <c r="E124" s="46">
        <v>539</v>
      </c>
      <c r="F124" s="47">
        <v>632</v>
      </c>
      <c r="G124" s="47">
        <v>150</v>
      </c>
      <c r="H124" s="47">
        <v>302</v>
      </c>
      <c r="I124" s="47">
        <v>598</v>
      </c>
      <c r="J124" s="47">
        <v>281</v>
      </c>
      <c r="K124" s="47">
        <v>962</v>
      </c>
      <c r="L124" s="47">
        <v>1899</v>
      </c>
      <c r="M124" s="48">
        <v>1</v>
      </c>
      <c r="N124" s="98">
        <f t="shared" si="18"/>
        <v>5364</v>
      </c>
    </row>
    <row r="125" spans="1:14" s="105" customFormat="1" x14ac:dyDescent="0.25">
      <c r="A125" s="96"/>
      <c r="B125" s="97"/>
      <c r="C125" s="99" t="s">
        <v>60</v>
      </c>
      <c r="D125" s="100"/>
      <c r="E125" s="101">
        <v>0</v>
      </c>
      <c r="F125" s="102">
        <v>0</v>
      </c>
      <c r="G125" s="102">
        <v>0</v>
      </c>
      <c r="H125" s="102">
        <v>0</v>
      </c>
      <c r="I125" s="102">
        <v>0</v>
      </c>
      <c r="J125" s="102">
        <v>0</v>
      </c>
      <c r="K125" s="102">
        <v>0</v>
      </c>
      <c r="L125" s="102">
        <v>0</v>
      </c>
      <c r="M125" s="103">
        <v>0</v>
      </c>
      <c r="N125" s="104">
        <f t="shared" si="18"/>
        <v>0</v>
      </c>
    </row>
    <row r="126" spans="1:14" x14ac:dyDescent="0.25">
      <c r="A126" s="96"/>
      <c r="B126" s="97"/>
      <c r="C126" s="44" t="s">
        <v>61</v>
      </c>
      <c r="D126" s="62"/>
      <c r="E126" s="46">
        <v>0</v>
      </c>
      <c r="F126" s="47">
        <v>0</v>
      </c>
      <c r="G126" s="47">
        <v>0</v>
      </c>
      <c r="H126" s="47">
        <v>0</v>
      </c>
      <c r="I126" s="47">
        <v>0</v>
      </c>
      <c r="J126" s="47">
        <v>0</v>
      </c>
      <c r="K126" s="47">
        <v>0</v>
      </c>
      <c r="L126" s="47">
        <v>0</v>
      </c>
      <c r="M126" s="48">
        <v>0</v>
      </c>
      <c r="N126" s="98">
        <f t="shared" si="18"/>
        <v>0</v>
      </c>
    </row>
    <row r="127" spans="1:14" x14ac:dyDescent="0.25">
      <c r="A127" s="96"/>
      <c r="B127" s="97"/>
      <c r="C127" s="44" t="s">
        <v>62</v>
      </c>
      <c r="D127" s="62"/>
      <c r="E127" s="46">
        <v>8</v>
      </c>
      <c r="F127" s="47">
        <v>26</v>
      </c>
      <c r="G127" s="47">
        <v>2</v>
      </c>
      <c r="H127" s="47">
        <v>9</v>
      </c>
      <c r="I127" s="47">
        <v>25</v>
      </c>
      <c r="J127" s="47">
        <v>2</v>
      </c>
      <c r="K127" s="47">
        <v>22</v>
      </c>
      <c r="L127" s="47">
        <v>92</v>
      </c>
      <c r="M127" s="48">
        <v>0</v>
      </c>
      <c r="N127" s="98">
        <f t="shared" si="18"/>
        <v>186</v>
      </c>
    </row>
    <row r="128" spans="1:14" x14ac:dyDescent="0.25">
      <c r="A128" s="96"/>
      <c r="B128" s="97"/>
      <c r="C128" s="44" t="s">
        <v>63</v>
      </c>
      <c r="D128" s="62"/>
      <c r="E128" s="46">
        <v>2</v>
      </c>
      <c r="F128" s="47">
        <v>9</v>
      </c>
      <c r="G128" s="47">
        <v>1</v>
      </c>
      <c r="H128" s="47">
        <v>3</v>
      </c>
      <c r="I128" s="47">
        <v>12</v>
      </c>
      <c r="J128" s="47">
        <v>1</v>
      </c>
      <c r="K128" s="47">
        <v>12</v>
      </c>
      <c r="L128" s="47">
        <v>41</v>
      </c>
      <c r="M128" s="48">
        <v>0</v>
      </c>
      <c r="N128" s="98">
        <f t="shared" si="18"/>
        <v>81</v>
      </c>
    </row>
    <row r="129" spans="1:14" x14ac:dyDescent="0.25">
      <c r="A129" s="96"/>
      <c r="B129" s="97"/>
      <c r="C129" s="44" t="s">
        <v>31</v>
      </c>
      <c r="D129" s="62"/>
      <c r="E129" s="46">
        <v>99</v>
      </c>
      <c r="F129" s="47">
        <v>277</v>
      </c>
      <c r="G129" s="47">
        <v>64</v>
      </c>
      <c r="H129" s="47">
        <v>27</v>
      </c>
      <c r="I129" s="47">
        <v>315</v>
      </c>
      <c r="J129" s="47">
        <v>49</v>
      </c>
      <c r="K129" s="47">
        <v>163</v>
      </c>
      <c r="L129" s="47">
        <v>734</v>
      </c>
      <c r="M129" s="48"/>
      <c r="N129" s="98">
        <f t="shared" si="18"/>
        <v>1728</v>
      </c>
    </row>
    <row r="130" spans="1:14" x14ac:dyDescent="0.25">
      <c r="A130" s="96"/>
      <c r="B130" s="97"/>
      <c r="C130" s="44" t="s">
        <v>64</v>
      </c>
      <c r="D130" s="62"/>
      <c r="E130" s="46">
        <v>2</v>
      </c>
      <c r="F130" s="47">
        <v>76</v>
      </c>
      <c r="G130" s="47">
        <v>1</v>
      </c>
      <c r="H130" s="47">
        <v>0</v>
      </c>
      <c r="I130" s="47">
        <v>2</v>
      </c>
      <c r="J130" s="47">
        <v>0</v>
      </c>
      <c r="K130" s="47">
        <v>2</v>
      </c>
      <c r="L130" s="47">
        <v>161</v>
      </c>
      <c r="M130" s="48">
        <v>2</v>
      </c>
      <c r="N130" s="98">
        <f t="shared" si="18"/>
        <v>246</v>
      </c>
    </row>
    <row r="131" spans="1:14" s="105" customFormat="1" x14ac:dyDescent="0.25">
      <c r="A131" s="96"/>
      <c r="B131" s="97"/>
      <c r="C131" s="99" t="s">
        <v>65</v>
      </c>
      <c r="D131" s="100"/>
      <c r="E131" s="101">
        <v>0</v>
      </c>
      <c r="F131" s="102">
        <v>0</v>
      </c>
      <c r="G131" s="102">
        <v>0</v>
      </c>
      <c r="H131" s="102">
        <v>0</v>
      </c>
      <c r="I131" s="102">
        <v>0</v>
      </c>
      <c r="J131" s="102">
        <v>0</v>
      </c>
      <c r="K131" s="102">
        <v>0</v>
      </c>
      <c r="L131" s="102">
        <v>0</v>
      </c>
      <c r="M131" s="103">
        <v>0</v>
      </c>
      <c r="N131" s="104">
        <f t="shared" si="18"/>
        <v>0</v>
      </c>
    </row>
    <row r="132" spans="1:14" x14ac:dyDescent="0.25">
      <c r="A132" s="96"/>
      <c r="B132" s="97"/>
      <c r="C132" s="44" t="s">
        <v>66</v>
      </c>
      <c r="D132" s="62"/>
      <c r="E132" s="46">
        <v>12</v>
      </c>
      <c r="F132" s="47">
        <v>31</v>
      </c>
      <c r="G132" s="47">
        <v>15</v>
      </c>
      <c r="H132" s="47">
        <v>11</v>
      </c>
      <c r="I132" s="47">
        <v>31</v>
      </c>
      <c r="J132" s="47">
        <v>8</v>
      </c>
      <c r="K132" s="47">
        <v>129</v>
      </c>
      <c r="L132" s="47">
        <v>126</v>
      </c>
      <c r="M132" s="48">
        <v>0</v>
      </c>
      <c r="N132" s="98">
        <f t="shared" si="18"/>
        <v>363</v>
      </c>
    </row>
    <row r="133" spans="1:14" s="105" customFormat="1" ht="15.75" thickBot="1" x14ac:dyDescent="0.3">
      <c r="A133" s="96"/>
      <c r="B133" s="97"/>
      <c r="C133" s="106" t="s">
        <v>67</v>
      </c>
      <c r="D133" s="107"/>
      <c r="E133" s="108">
        <v>0</v>
      </c>
      <c r="F133" s="109">
        <v>0</v>
      </c>
      <c r="G133" s="109">
        <v>0</v>
      </c>
      <c r="H133" s="109">
        <v>0</v>
      </c>
      <c r="I133" s="109">
        <v>0</v>
      </c>
      <c r="J133" s="109">
        <v>0</v>
      </c>
      <c r="K133" s="109">
        <v>0</v>
      </c>
      <c r="L133" s="109">
        <v>0</v>
      </c>
      <c r="M133" s="110">
        <v>0</v>
      </c>
      <c r="N133" s="111">
        <f t="shared" si="18"/>
        <v>0</v>
      </c>
    </row>
    <row r="134" spans="1:14" ht="15.75" thickBot="1" x14ac:dyDescent="0.3">
      <c r="A134" s="96"/>
      <c r="B134" s="97"/>
      <c r="C134" s="77" t="s">
        <v>18</v>
      </c>
      <c r="D134" s="78"/>
      <c r="E134" s="112">
        <f>SUM(E108:E133)</f>
        <v>1029</v>
      </c>
      <c r="F134" s="113">
        <f t="shared" ref="F134:M134" si="29">SUM(F108:F133)</f>
        <v>1908</v>
      </c>
      <c r="G134" s="113">
        <f t="shared" si="29"/>
        <v>590</v>
      </c>
      <c r="H134" s="113">
        <f t="shared" si="29"/>
        <v>623</v>
      </c>
      <c r="I134" s="113">
        <f t="shared" si="29"/>
        <v>1757</v>
      </c>
      <c r="J134" s="113">
        <f t="shared" si="29"/>
        <v>581</v>
      </c>
      <c r="K134" s="113">
        <f t="shared" si="29"/>
        <v>2372</v>
      </c>
      <c r="L134" s="113">
        <f t="shared" si="29"/>
        <v>6186</v>
      </c>
      <c r="M134" s="114">
        <f t="shared" si="29"/>
        <v>38</v>
      </c>
      <c r="N134" s="115">
        <f t="shared" si="18"/>
        <v>15084</v>
      </c>
    </row>
    <row r="135" spans="1:14" ht="8.1" customHeight="1" thickBot="1" x14ac:dyDescent="0.3">
      <c r="A135" s="96"/>
      <c r="B135" s="116"/>
      <c r="C135" s="84"/>
      <c r="D135" s="85"/>
      <c r="E135" s="86"/>
      <c r="F135" s="86"/>
      <c r="G135" s="86"/>
      <c r="H135" s="86"/>
      <c r="I135" s="86"/>
      <c r="J135" s="86"/>
      <c r="K135" s="86"/>
      <c r="L135" s="86"/>
      <c r="M135" s="86"/>
      <c r="N135" s="87"/>
    </row>
    <row r="136" spans="1:14" ht="15.75" thickBot="1" x14ac:dyDescent="0.3">
      <c r="A136" s="96"/>
      <c r="B136" s="117"/>
      <c r="C136" s="118" t="s">
        <v>68</v>
      </c>
      <c r="D136" s="119"/>
      <c r="E136" s="120">
        <v>6</v>
      </c>
      <c r="F136" s="121">
        <v>23</v>
      </c>
      <c r="G136" s="121">
        <v>20</v>
      </c>
      <c r="H136" s="121">
        <v>3</v>
      </c>
      <c r="I136" s="121">
        <v>20</v>
      </c>
      <c r="J136" s="121">
        <v>6</v>
      </c>
      <c r="K136" s="121">
        <v>8</v>
      </c>
      <c r="L136" s="121">
        <v>99</v>
      </c>
      <c r="M136" s="122">
        <v>0</v>
      </c>
      <c r="N136" s="123">
        <f t="shared" si="18"/>
        <v>185</v>
      </c>
    </row>
    <row r="137" spans="1:14" ht="8.1" customHeight="1" thickBot="1" x14ac:dyDescent="0.3">
      <c r="A137" s="96"/>
      <c r="B137" s="116"/>
      <c r="C137" s="84"/>
      <c r="D137" s="85"/>
      <c r="E137" s="86"/>
      <c r="F137" s="86"/>
      <c r="G137" s="86"/>
      <c r="H137" s="86"/>
      <c r="I137" s="86"/>
      <c r="J137" s="86"/>
      <c r="K137" s="86"/>
      <c r="L137" s="86"/>
      <c r="M137" s="86"/>
      <c r="N137" s="87"/>
    </row>
    <row r="138" spans="1:14" ht="15" customHeight="1" x14ac:dyDescent="0.25">
      <c r="A138" s="96"/>
      <c r="B138" s="97" t="s">
        <v>69</v>
      </c>
      <c r="C138" s="36" t="s">
        <v>70</v>
      </c>
      <c r="D138" s="37" t="s">
        <v>22</v>
      </c>
      <c r="E138" s="38">
        <v>41</v>
      </c>
      <c r="F138" s="39">
        <v>59</v>
      </c>
      <c r="G138" s="39">
        <v>48</v>
      </c>
      <c r="H138" s="39">
        <v>18</v>
      </c>
      <c r="I138" s="39">
        <v>34</v>
      </c>
      <c r="J138" s="39">
        <v>39</v>
      </c>
      <c r="K138" s="39">
        <v>105</v>
      </c>
      <c r="L138" s="39">
        <v>196</v>
      </c>
      <c r="M138" s="40">
        <v>18</v>
      </c>
      <c r="N138" s="41">
        <f t="shared" si="18"/>
        <v>558</v>
      </c>
    </row>
    <row r="139" spans="1:14" x14ac:dyDescent="0.25">
      <c r="A139" s="96"/>
      <c r="B139" s="97"/>
      <c r="C139" s="44"/>
      <c r="D139" s="62" t="s">
        <v>23</v>
      </c>
      <c r="E139" s="46">
        <v>16</v>
      </c>
      <c r="F139" s="47">
        <v>39</v>
      </c>
      <c r="G139" s="47">
        <v>27</v>
      </c>
      <c r="H139" s="47">
        <v>16</v>
      </c>
      <c r="I139" s="47">
        <v>40</v>
      </c>
      <c r="J139" s="47">
        <v>7</v>
      </c>
      <c r="K139" s="47">
        <v>58</v>
      </c>
      <c r="L139" s="47">
        <v>188</v>
      </c>
      <c r="M139" s="48">
        <v>13</v>
      </c>
      <c r="N139" s="49">
        <f t="shared" si="18"/>
        <v>404</v>
      </c>
    </row>
    <row r="140" spans="1:14" x14ac:dyDescent="0.25">
      <c r="A140" s="96"/>
      <c r="B140" s="97"/>
      <c r="C140" s="44"/>
      <c r="D140" s="62" t="s">
        <v>10</v>
      </c>
      <c r="E140" s="46">
        <v>0</v>
      </c>
      <c r="F140" s="47">
        <v>1</v>
      </c>
      <c r="G140" s="47">
        <v>0</v>
      </c>
      <c r="H140" s="47">
        <v>0</v>
      </c>
      <c r="I140" s="47">
        <v>0</v>
      </c>
      <c r="J140" s="47">
        <v>0</v>
      </c>
      <c r="K140" s="47">
        <v>4</v>
      </c>
      <c r="L140" s="47">
        <v>14</v>
      </c>
      <c r="M140" s="48">
        <v>0</v>
      </c>
      <c r="N140" s="49">
        <f t="shared" si="18"/>
        <v>19</v>
      </c>
    </row>
    <row r="141" spans="1:14" ht="15.75" thickBot="1" x14ac:dyDescent="0.3">
      <c r="A141" s="96"/>
      <c r="B141" s="97"/>
      <c r="C141" s="44"/>
      <c r="D141" s="62" t="s">
        <v>18</v>
      </c>
      <c r="E141" s="124">
        <f t="shared" ref="E141:M141" si="30">SUM(E138:E140)</f>
        <v>57</v>
      </c>
      <c r="F141" s="125">
        <f t="shared" si="30"/>
        <v>99</v>
      </c>
      <c r="G141" s="125">
        <f t="shared" si="30"/>
        <v>75</v>
      </c>
      <c r="H141" s="125">
        <f t="shared" si="30"/>
        <v>34</v>
      </c>
      <c r="I141" s="125">
        <f t="shared" si="30"/>
        <v>74</v>
      </c>
      <c r="J141" s="125">
        <f t="shared" si="30"/>
        <v>46</v>
      </c>
      <c r="K141" s="125">
        <f t="shared" si="30"/>
        <v>167</v>
      </c>
      <c r="L141" s="125">
        <f t="shared" si="30"/>
        <v>398</v>
      </c>
      <c r="M141" s="126">
        <f t="shared" si="30"/>
        <v>31</v>
      </c>
      <c r="N141" s="127">
        <f t="shared" si="18"/>
        <v>981</v>
      </c>
    </row>
    <row r="142" spans="1:14" x14ac:dyDescent="0.25">
      <c r="A142" s="96"/>
      <c r="B142" s="97"/>
      <c r="C142" s="36" t="s">
        <v>71</v>
      </c>
      <c r="D142" s="37" t="s">
        <v>72</v>
      </c>
      <c r="E142" s="38">
        <v>0</v>
      </c>
      <c r="F142" s="39">
        <v>12</v>
      </c>
      <c r="G142" s="39">
        <v>5</v>
      </c>
      <c r="H142" s="39">
        <v>2</v>
      </c>
      <c r="I142" s="39">
        <v>1</v>
      </c>
      <c r="J142" s="39">
        <v>2</v>
      </c>
      <c r="K142" s="39">
        <v>10</v>
      </c>
      <c r="L142" s="39">
        <v>31</v>
      </c>
      <c r="M142" s="40">
        <v>1</v>
      </c>
      <c r="N142" s="128">
        <f t="shared" si="18"/>
        <v>64</v>
      </c>
    </row>
    <row r="143" spans="1:14" x14ac:dyDescent="0.25">
      <c r="A143" s="96"/>
      <c r="B143" s="97"/>
      <c r="C143" s="44"/>
      <c r="D143" s="62" t="s">
        <v>23</v>
      </c>
      <c r="E143" s="46">
        <v>6</v>
      </c>
      <c r="F143" s="47">
        <v>11</v>
      </c>
      <c r="G143" s="47">
        <v>7</v>
      </c>
      <c r="H143" s="47">
        <v>6</v>
      </c>
      <c r="I143" s="47">
        <v>21</v>
      </c>
      <c r="J143" s="47">
        <v>4</v>
      </c>
      <c r="K143" s="47">
        <v>28</v>
      </c>
      <c r="L143" s="47">
        <v>99</v>
      </c>
      <c r="M143" s="48">
        <v>4</v>
      </c>
      <c r="N143" s="49">
        <f t="shared" si="18"/>
        <v>186</v>
      </c>
    </row>
    <row r="144" spans="1:14" x14ac:dyDescent="0.25">
      <c r="A144" s="96"/>
      <c r="B144" s="97"/>
      <c r="C144" s="44"/>
      <c r="D144" s="62" t="s">
        <v>10</v>
      </c>
      <c r="E144" s="46">
        <v>1</v>
      </c>
      <c r="F144" s="47">
        <v>0</v>
      </c>
      <c r="G144" s="47">
        <v>1</v>
      </c>
      <c r="H144" s="47">
        <v>0</v>
      </c>
      <c r="I144" s="47">
        <v>0</v>
      </c>
      <c r="J144" s="47">
        <v>0</v>
      </c>
      <c r="K144" s="47">
        <v>2</v>
      </c>
      <c r="L144" s="47">
        <v>7</v>
      </c>
      <c r="M144" s="48">
        <v>0</v>
      </c>
      <c r="N144" s="49">
        <f t="shared" si="18"/>
        <v>11</v>
      </c>
    </row>
    <row r="145" spans="1:14" ht="15.75" thickBot="1" x14ac:dyDescent="0.3">
      <c r="A145" s="96"/>
      <c r="B145" s="97"/>
      <c r="C145" s="50"/>
      <c r="D145" s="51" t="s">
        <v>18</v>
      </c>
      <c r="E145" s="124">
        <f t="shared" ref="E145:M145" si="31">SUM(E142:E144)</f>
        <v>7</v>
      </c>
      <c r="F145" s="125">
        <f t="shared" si="31"/>
        <v>23</v>
      </c>
      <c r="G145" s="125">
        <f t="shared" si="31"/>
        <v>13</v>
      </c>
      <c r="H145" s="125">
        <f t="shared" si="31"/>
        <v>8</v>
      </c>
      <c r="I145" s="125">
        <f t="shared" si="31"/>
        <v>22</v>
      </c>
      <c r="J145" s="125">
        <f t="shared" si="31"/>
        <v>6</v>
      </c>
      <c r="K145" s="125">
        <f t="shared" si="31"/>
        <v>40</v>
      </c>
      <c r="L145" s="125">
        <f t="shared" si="31"/>
        <v>137</v>
      </c>
      <c r="M145" s="126">
        <f t="shared" si="31"/>
        <v>5</v>
      </c>
      <c r="N145" s="127">
        <f t="shared" si="18"/>
        <v>261</v>
      </c>
    </row>
    <row r="146" spans="1:14" ht="8.1" customHeight="1" thickBot="1" x14ac:dyDescent="0.3">
      <c r="A146" s="96"/>
      <c r="B146" s="116"/>
      <c r="C146" s="84"/>
      <c r="D146" s="85"/>
      <c r="E146" s="86"/>
      <c r="F146" s="86"/>
      <c r="G146" s="86"/>
      <c r="H146" s="86"/>
      <c r="I146" s="86"/>
      <c r="J146" s="86"/>
      <c r="K146" s="86"/>
      <c r="L146" s="86"/>
      <c r="M146" s="86"/>
      <c r="N146" s="87"/>
    </row>
    <row r="147" spans="1:14" x14ac:dyDescent="0.25">
      <c r="A147" s="96"/>
      <c r="B147" s="129"/>
      <c r="C147" s="36" t="s">
        <v>73</v>
      </c>
      <c r="D147" s="37"/>
      <c r="E147" s="38">
        <v>1249</v>
      </c>
      <c r="F147" s="39">
        <v>1915</v>
      </c>
      <c r="G147" s="39">
        <v>759</v>
      </c>
      <c r="H147" s="39">
        <v>824</v>
      </c>
      <c r="I147" s="39">
        <v>1636</v>
      </c>
      <c r="J147" s="39">
        <v>540</v>
      </c>
      <c r="K147" s="39">
        <v>2513</v>
      </c>
      <c r="L147" s="39">
        <v>8098</v>
      </c>
      <c r="M147" s="40">
        <v>78</v>
      </c>
      <c r="N147" s="123">
        <f t="shared" si="18"/>
        <v>17612</v>
      </c>
    </row>
    <row r="148" spans="1:14" ht="15.75" thickBot="1" x14ac:dyDescent="0.3">
      <c r="A148" s="96"/>
      <c r="B148" s="129"/>
      <c r="C148" s="50" t="s">
        <v>74</v>
      </c>
      <c r="D148" s="51"/>
      <c r="E148" s="130">
        <v>1782</v>
      </c>
      <c r="F148" s="131">
        <v>2505</v>
      </c>
      <c r="G148" s="131">
        <v>1022</v>
      </c>
      <c r="H148" s="131">
        <v>1118</v>
      </c>
      <c r="I148" s="131">
        <v>2027</v>
      </c>
      <c r="J148" s="131">
        <v>774</v>
      </c>
      <c r="K148" s="131">
        <v>3397</v>
      </c>
      <c r="L148" s="131">
        <v>1081</v>
      </c>
      <c r="M148" s="132">
        <v>70</v>
      </c>
      <c r="N148" s="133">
        <f t="shared" si="18"/>
        <v>13776</v>
      </c>
    </row>
    <row r="149" spans="1:14" ht="8.1" customHeight="1" thickBot="1" x14ac:dyDescent="0.3">
      <c r="A149" s="96"/>
      <c r="B149" s="116"/>
      <c r="C149" s="84"/>
      <c r="D149" s="85"/>
      <c r="E149" s="86"/>
      <c r="F149" s="86"/>
      <c r="G149" s="86"/>
      <c r="H149" s="86"/>
      <c r="I149" s="86"/>
      <c r="J149" s="86"/>
      <c r="K149" s="86"/>
      <c r="L149" s="86"/>
      <c r="M149" s="86"/>
      <c r="N149" s="87"/>
    </row>
    <row r="150" spans="1:14" ht="15" customHeight="1" x14ac:dyDescent="0.25">
      <c r="A150" s="96"/>
      <c r="B150" s="97" t="s">
        <v>75</v>
      </c>
      <c r="C150" s="36" t="s">
        <v>76</v>
      </c>
      <c r="D150" s="37" t="s">
        <v>22</v>
      </c>
      <c r="E150" s="38">
        <v>9</v>
      </c>
      <c r="F150" s="39">
        <v>44</v>
      </c>
      <c r="G150" s="39">
        <v>5</v>
      </c>
      <c r="H150" s="39">
        <v>14</v>
      </c>
      <c r="I150" s="39">
        <v>16</v>
      </c>
      <c r="J150" s="39">
        <v>7</v>
      </c>
      <c r="K150" s="39">
        <v>20</v>
      </c>
      <c r="L150" s="39">
        <v>68</v>
      </c>
      <c r="M150" s="40">
        <v>2</v>
      </c>
      <c r="N150" s="41">
        <f t="shared" si="18"/>
        <v>185</v>
      </c>
    </row>
    <row r="151" spans="1:14" x14ac:dyDescent="0.25">
      <c r="A151" s="96"/>
      <c r="B151" s="97"/>
      <c r="C151" s="44"/>
      <c r="D151" s="62" t="s">
        <v>23</v>
      </c>
      <c r="E151" s="46">
        <v>22</v>
      </c>
      <c r="F151" s="47">
        <v>62</v>
      </c>
      <c r="G151" s="47">
        <v>18</v>
      </c>
      <c r="H151" s="47">
        <v>17</v>
      </c>
      <c r="I151" s="47">
        <v>57</v>
      </c>
      <c r="J151" s="47">
        <v>18</v>
      </c>
      <c r="K151" s="47">
        <v>83</v>
      </c>
      <c r="L151" s="47">
        <v>229</v>
      </c>
      <c r="M151" s="48">
        <v>15</v>
      </c>
      <c r="N151" s="49">
        <f t="shared" ref="N151:N165" si="32">SUM(E151:M151)</f>
        <v>521</v>
      </c>
    </row>
    <row r="152" spans="1:14" x14ac:dyDescent="0.25">
      <c r="A152" s="96"/>
      <c r="B152" s="97"/>
      <c r="C152" s="44"/>
      <c r="D152" s="62" t="s">
        <v>10</v>
      </c>
      <c r="E152" s="46">
        <v>2</v>
      </c>
      <c r="F152" s="47">
        <v>5</v>
      </c>
      <c r="G152" s="47">
        <v>0</v>
      </c>
      <c r="H152" s="47">
        <v>6</v>
      </c>
      <c r="I152" s="47">
        <v>3</v>
      </c>
      <c r="J152" s="47">
        <v>1</v>
      </c>
      <c r="K152" s="47">
        <v>7</v>
      </c>
      <c r="L152" s="47">
        <v>27</v>
      </c>
      <c r="M152" s="48">
        <v>3</v>
      </c>
      <c r="N152" s="49">
        <f t="shared" si="32"/>
        <v>54</v>
      </c>
    </row>
    <row r="153" spans="1:14" ht="15.75" thickBot="1" x14ac:dyDescent="0.3">
      <c r="A153" s="96"/>
      <c r="B153" s="97"/>
      <c r="C153" s="44"/>
      <c r="D153" s="62" t="s">
        <v>18</v>
      </c>
      <c r="E153" s="124">
        <f t="shared" ref="E153:M153" si="33">SUM(E150:E152)</f>
        <v>33</v>
      </c>
      <c r="F153" s="125">
        <f t="shared" si="33"/>
        <v>111</v>
      </c>
      <c r="G153" s="125">
        <f t="shared" si="33"/>
        <v>23</v>
      </c>
      <c r="H153" s="125">
        <f t="shared" si="33"/>
        <v>37</v>
      </c>
      <c r="I153" s="125">
        <f t="shared" si="33"/>
        <v>76</v>
      </c>
      <c r="J153" s="125">
        <f t="shared" si="33"/>
        <v>26</v>
      </c>
      <c r="K153" s="125">
        <f t="shared" si="33"/>
        <v>110</v>
      </c>
      <c r="L153" s="125">
        <f t="shared" si="33"/>
        <v>324</v>
      </c>
      <c r="M153" s="126">
        <f t="shared" si="33"/>
        <v>20</v>
      </c>
      <c r="N153" s="127">
        <f t="shared" si="32"/>
        <v>760</v>
      </c>
    </row>
    <row r="154" spans="1:14" x14ac:dyDescent="0.25">
      <c r="A154" s="96"/>
      <c r="B154" s="97"/>
      <c r="C154" s="36" t="s">
        <v>29</v>
      </c>
      <c r="D154" s="37" t="s">
        <v>22</v>
      </c>
      <c r="E154" s="38">
        <v>8</v>
      </c>
      <c r="F154" s="39">
        <v>43</v>
      </c>
      <c r="G154" s="39">
        <v>5</v>
      </c>
      <c r="H154" s="39">
        <v>14</v>
      </c>
      <c r="I154" s="39">
        <v>14</v>
      </c>
      <c r="J154" s="39">
        <v>7</v>
      </c>
      <c r="K154" s="39">
        <v>20</v>
      </c>
      <c r="L154" s="39">
        <v>64</v>
      </c>
      <c r="M154" s="40">
        <v>2</v>
      </c>
      <c r="N154" s="128">
        <f t="shared" si="32"/>
        <v>177</v>
      </c>
    </row>
    <row r="155" spans="1:14" x14ac:dyDescent="0.25">
      <c r="A155" s="96"/>
      <c r="B155" s="97"/>
      <c r="C155" s="44"/>
      <c r="D155" s="62" t="s">
        <v>23</v>
      </c>
      <c r="E155" s="46">
        <v>20</v>
      </c>
      <c r="F155" s="47">
        <v>59</v>
      </c>
      <c r="G155" s="47">
        <v>17</v>
      </c>
      <c r="H155" s="47">
        <v>16</v>
      </c>
      <c r="I155" s="47">
        <v>58</v>
      </c>
      <c r="J155" s="47">
        <v>19</v>
      </c>
      <c r="K155" s="47">
        <v>84</v>
      </c>
      <c r="L155" s="47">
        <v>232</v>
      </c>
      <c r="M155" s="48">
        <v>12</v>
      </c>
      <c r="N155" s="49">
        <f t="shared" si="32"/>
        <v>517</v>
      </c>
    </row>
    <row r="156" spans="1:14" x14ac:dyDescent="0.25">
      <c r="A156" s="96"/>
      <c r="B156" s="97"/>
      <c r="C156" s="44"/>
      <c r="D156" s="62" t="s">
        <v>10</v>
      </c>
      <c r="E156" s="46">
        <v>2</v>
      </c>
      <c r="F156" s="47">
        <v>2</v>
      </c>
      <c r="G156" s="47">
        <v>0</v>
      </c>
      <c r="H156" s="47">
        <v>6</v>
      </c>
      <c r="I156" s="47">
        <v>2</v>
      </c>
      <c r="J156" s="47">
        <v>0</v>
      </c>
      <c r="K156" s="47">
        <v>3</v>
      </c>
      <c r="L156" s="47">
        <v>25</v>
      </c>
      <c r="M156" s="48">
        <v>2</v>
      </c>
      <c r="N156" s="49">
        <f t="shared" si="32"/>
        <v>42</v>
      </c>
    </row>
    <row r="157" spans="1:14" ht="15.75" thickBot="1" x14ac:dyDescent="0.3">
      <c r="A157" s="96"/>
      <c r="B157" s="97"/>
      <c r="C157" s="44"/>
      <c r="D157" s="62" t="s">
        <v>18</v>
      </c>
      <c r="E157" s="124">
        <f t="shared" ref="E157:M157" si="34">SUM(E154:E156)</f>
        <v>30</v>
      </c>
      <c r="F157" s="125">
        <f t="shared" si="34"/>
        <v>104</v>
      </c>
      <c r="G157" s="125">
        <f t="shared" si="34"/>
        <v>22</v>
      </c>
      <c r="H157" s="125">
        <f t="shared" si="34"/>
        <v>36</v>
      </c>
      <c r="I157" s="125">
        <f t="shared" si="34"/>
        <v>74</v>
      </c>
      <c r="J157" s="125">
        <f t="shared" si="34"/>
        <v>26</v>
      </c>
      <c r="K157" s="125">
        <f t="shared" si="34"/>
        <v>107</v>
      </c>
      <c r="L157" s="125">
        <f t="shared" si="34"/>
        <v>321</v>
      </c>
      <c r="M157" s="126">
        <f t="shared" si="34"/>
        <v>16</v>
      </c>
      <c r="N157" s="127">
        <f t="shared" si="32"/>
        <v>736</v>
      </c>
    </row>
    <row r="158" spans="1:14" x14ac:dyDescent="0.25">
      <c r="A158" s="96"/>
      <c r="B158" s="97"/>
      <c r="C158" s="36" t="s">
        <v>77</v>
      </c>
      <c r="D158" s="37" t="s">
        <v>22</v>
      </c>
      <c r="E158" s="38">
        <v>0</v>
      </c>
      <c r="F158" s="39">
        <v>5</v>
      </c>
      <c r="G158" s="39">
        <v>0</v>
      </c>
      <c r="H158" s="39">
        <v>0</v>
      </c>
      <c r="I158" s="39">
        <v>4</v>
      </c>
      <c r="J158" s="39">
        <v>0</v>
      </c>
      <c r="K158" s="39">
        <v>1</v>
      </c>
      <c r="L158" s="39">
        <v>7</v>
      </c>
      <c r="M158" s="40">
        <v>0</v>
      </c>
      <c r="N158" s="128">
        <f t="shared" si="32"/>
        <v>17</v>
      </c>
    </row>
    <row r="159" spans="1:14" x14ac:dyDescent="0.25">
      <c r="A159" s="96"/>
      <c r="B159" s="97"/>
      <c r="C159" s="44"/>
      <c r="D159" s="62" t="s">
        <v>23</v>
      </c>
      <c r="E159" s="46">
        <v>1</v>
      </c>
      <c r="F159" s="47">
        <v>4</v>
      </c>
      <c r="G159" s="47">
        <v>0</v>
      </c>
      <c r="H159" s="47">
        <v>1</v>
      </c>
      <c r="I159" s="47">
        <v>3</v>
      </c>
      <c r="J159" s="47">
        <v>0</v>
      </c>
      <c r="K159" s="47">
        <v>2</v>
      </c>
      <c r="L159" s="47">
        <v>10</v>
      </c>
      <c r="M159" s="48">
        <v>0</v>
      </c>
      <c r="N159" s="49">
        <f t="shared" si="32"/>
        <v>21</v>
      </c>
    </row>
    <row r="160" spans="1:14" x14ac:dyDescent="0.25">
      <c r="A160" s="96"/>
      <c r="B160" s="97"/>
      <c r="C160" s="44"/>
      <c r="D160" s="62" t="s">
        <v>10</v>
      </c>
      <c r="E160" s="46">
        <v>1</v>
      </c>
      <c r="F160" s="47">
        <v>1</v>
      </c>
      <c r="G160" s="47">
        <v>0</v>
      </c>
      <c r="H160" s="47">
        <v>1</v>
      </c>
      <c r="I160" s="47">
        <v>0</v>
      </c>
      <c r="J160" s="47">
        <v>1</v>
      </c>
      <c r="K160" s="47">
        <v>1</v>
      </c>
      <c r="L160" s="47">
        <v>10</v>
      </c>
      <c r="M160" s="48">
        <v>0</v>
      </c>
      <c r="N160" s="49">
        <f t="shared" si="32"/>
        <v>15</v>
      </c>
    </row>
    <row r="161" spans="1:14" ht="15.75" thickBot="1" x14ac:dyDescent="0.3">
      <c r="A161" s="96"/>
      <c r="B161" s="97"/>
      <c r="C161" s="44"/>
      <c r="D161" s="62" t="s">
        <v>18</v>
      </c>
      <c r="E161" s="124">
        <f t="shared" ref="E161:M161" si="35">SUM(E158:E160)</f>
        <v>2</v>
      </c>
      <c r="F161" s="125">
        <f t="shared" si="35"/>
        <v>10</v>
      </c>
      <c r="G161" s="125">
        <f t="shared" si="35"/>
        <v>0</v>
      </c>
      <c r="H161" s="125">
        <f t="shared" si="35"/>
        <v>2</v>
      </c>
      <c r="I161" s="125">
        <f t="shared" si="35"/>
        <v>7</v>
      </c>
      <c r="J161" s="125">
        <f t="shared" si="35"/>
        <v>1</v>
      </c>
      <c r="K161" s="125">
        <f t="shared" si="35"/>
        <v>4</v>
      </c>
      <c r="L161" s="125">
        <f t="shared" si="35"/>
        <v>27</v>
      </c>
      <c r="M161" s="126">
        <f t="shared" si="35"/>
        <v>0</v>
      </c>
      <c r="N161" s="127">
        <f t="shared" si="32"/>
        <v>53</v>
      </c>
    </row>
    <row r="162" spans="1:14" x14ac:dyDescent="0.25">
      <c r="A162" s="96"/>
      <c r="B162" s="97"/>
      <c r="C162" s="36" t="s">
        <v>78</v>
      </c>
      <c r="D162" s="37" t="s">
        <v>22</v>
      </c>
      <c r="E162" s="38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39">
        <v>0</v>
      </c>
      <c r="M162" s="40">
        <v>0</v>
      </c>
      <c r="N162" s="128">
        <f t="shared" si="32"/>
        <v>0</v>
      </c>
    </row>
    <row r="163" spans="1:14" x14ac:dyDescent="0.25">
      <c r="A163" s="96"/>
      <c r="B163" s="97"/>
      <c r="C163" s="44"/>
      <c r="D163" s="62" t="s">
        <v>23</v>
      </c>
      <c r="E163" s="46">
        <v>0</v>
      </c>
      <c r="F163" s="47">
        <v>0</v>
      </c>
      <c r="G163" s="47">
        <v>0</v>
      </c>
      <c r="H163" s="47">
        <v>0</v>
      </c>
      <c r="I163" s="47">
        <v>0</v>
      </c>
      <c r="J163" s="47">
        <v>0</v>
      </c>
      <c r="K163" s="47">
        <v>0</v>
      </c>
      <c r="L163" s="47">
        <v>0</v>
      </c>
      <c r="M163" s="48">
        <v>0</v>
      </c>
      <c r="N163" s="49">
        <f t="shared" si="32"/>
        <v>0</v>
      </c>
    </row>
    <row r="164" spans="1:14" ht="15.75" thickBot="1" x14ac:dyDescent="0.3">
      <c r="A164" s="96"/>
      <c r="B164" s="97"/>
      <c r="C164" s="44"/>
      <c r="D164" s="62" t="s">
        <v>10</v>
      </c>
      <c r="E164" s="46">
        <v>2</v>
      </c>
      <c r="F164" s="47">
        <v>1</v>
      </c>
      <c r="G164" s="47">
        <v>0</v>
      </c>
      <c r="H164" s="47">
        <v>1</v>
      </c>
      <c r="I164" s="47">
        <v>0</v>
      </c>
      <c r="J164" s="47">
        <v>0</v>
      </c>
      <c r="K164" s="47">
        <v>1</v>
      </c>
      <c r="L164" s="47">
        <v>2</v>
      </c>
      <c r="M164" s="48">
        <v>0</v>
      </c>
      <c r="N164" s="56">
        <f t="shared" si="32"/>
        <v>7</v>
      </c>
    </row>
    <row r="165" spans="1:14" ht="15.75" thickBot="1" x14ac:dyDescent="0.3">
      <c r="A165" s="134"/>
      <c r="B165" s="135"/>
      <c r="C165" s="50"/>
      <c r="D165" s="136" t="s">
        <v>18</v>
      </c>
      <c r="E165" s="124">
        <f t="shared" ref="E165:M165" si="36">SUM(E162:E164)</f>
        <v>2</v>
      </c>
      <c r="F165" s="125">
        <f t="shared" si="36"/>
        <v>1</v>
      </c>
      <c r="G165" s="125">
        <f t="shared" si="36"/>
        <v>0</v>
      </c>
      <c r="H165" s="125">
        <f t="shared" si="36"/>
        <v>1</v>
      </c>
      <c r="I165" s="125">
        <f t="shared" si="36"/>
        <v>0</v>
      </c>
      <c r="J165" s="125">
        <f t="shared" si="36"/>
        <v>0</v>
      </c>
      <c r="K165" s="125">
        <f t="shared" si="36"/>
        <v>1</v>
      </c>
      <c r="L165" s="125">
        <f t="shared" si="36"/>
        <v>2</v>
      </c>
      <c r="M165" s="126">
        <f t="shared" si="36"/>
        <v>0</v>
      </c>
      <c r="N165" s="115">
        <f t="shared" si="32"/>
        <v>7</v>
      </c>
    </row>
  </sheetData>
  <sheetProtection algorithmName="SHA-512" hashValue="WARvSp7PFlzmYnhLMHk5xDBYHp5coPPOKgcKMnSZogvkkUxS9P+cw2NYaI2XeUvfFa9oc444t4YiWrknYLuMlA==" saltValue="3Tl8IeD8ru7oXcp40PRVyg==" spinCount="100000" sheet="1" objects="1" scenarios="1"/>
  <mergeCells count="13">
    <mergeCell ref="A108:A165"/>
    <mergeCell ref="B108:B134"/>
    <mergeCell ref="B138:B145"/>
    <mergeCell ref="B147:B148"/>
    <mergeCell ref="B150:B165"/>
    <mergeCell ref="E1:N1"/>
    <mergeCell ref="A2:D7"/>
    <mergeCell ref="J2:K2"/>
    <mergeCell ref="N2:N3"/>
    <mergeCell ref="E6:N6"/>
    <mergeCell ref="A8:A104"/>
    <mergeCell ref="B8:B51"/>
    <mergeCell ref="B53:B10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Anderson</dc:creator>
  <cp:lastModifiedBy>Eric Anderson</cp:lastModifiedBy>
  <dcterms:created xsi:type="dcterms:W3CDTF">2025-06-18T23:56:43Z</dcterms:created>
  <dcterms:modified xsi:type="dcterms:W3CDTF">2025-06-19T00:06:23Z</dcterms:modified>
</cp:coreProperties>
</file>