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ASD.Manager\Administration\Operational Statistics\Web Page Stats\"/>
    </mc:Choice>
  </mc:AlternateContent>
  <xr:revisionPtr revIDLastSave="0" documentId="13_ncr:1_{124F0E06-5873-41D2-82CA-8F4FDF27F4FF}" xr6:coauthVersionLast="47" xr6:coauthVersionMax="47" xr10:uidLastSave="{00000000-0000-0000-0000-000000000000}"/>
  <bookViews>
    <workbookView xWindow="16725" yWindow="2820" windowWidth="18795" windowHeight="20235" xr2:uid="{0F660E24-05ED-4BD0-B757-A1111253F0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5" i="1" l="1"/>
  <c r="L165" i="1"/>
  <c r="K165" i="1"/>
  <c r="J165" i="1"/>
  <c r="I165" i="1"/>
  <c r="H165" i="1"/>
  <c r="G165" i="1"/>
  <c r="F165" i="1"/>
  <c r="E165" i="1"/>
  <c r="N164" i="1"/>
  <c r="N163" i="1"/>
  <c r="N162" i="1"/>
  <c r="M161" i="1"/>
  <c r="L161" i="1"/>
  <c r="K161" i="1"/>
  <c r="J161" i="1"/>
  <c r="I161" i="1"/>
  <c r="H161" i="1"/>
  <c r="G161" i="1"/>
  <c r="F161" i="1"/>
  <c r="E161" i="1"/>
  <c r="N160" i="1"/>
  <c r="N159" i="1"/>
  <c r="N158" i="1"/>
  <c r="M157" i="1"/>
  <c r="L157" i="1"/>
  <c r="K157" i="1"/>
  <c r="J157" i="1"/>
  <c r="I157" i="1"/>
  <c r="H157" i="1"/>
  <c r="G157" i="1"/>
  <c r="F157" i="1"/>
  <c r="E157" i="1"/>
  <c r="N156" i="1"/>
  <c r="N155" i="1"/>
  <c r="N154" i="1"/>
  <c r="M153" i="1"/>
  <c r="L153" i="1"/>
  <c r="K153" i="1"/>
  <c r="J153" i="1"/>
  <c r="I153" i="1"/>
  <c r="H153" i="1"/>
  <c r="G153" i="1"/>
  <c r="F153" i="1"/>
  <c r="E153" i="1"/>
  <c r="N152" i="1"/>
  <c r="N151" i="1"/>
  <c r="N150" i="1"/>
  <c r="N148" i="1"/>
  <c r="N147" i="1"/>
  <c r="M145" i="1"/>
  <c r="L145" i="1"/>
  <c r="K145" i="1"/>
  <c r="J145" i="1"/>
  <c r="I145" i="1"/>
  <c r="H145" i="1"/>
  <c r="G145" i="1"/>
  <c r="F145" i="1"/>
  <c r="E145" i="1"/>
  <c r="N144" i="1"/>
  <c r="N143" i="1"/>
  <c r="N142" i="1"/>
  <c r="M141" i="1"/>
  <c r="L141" i="1"/>
  <c r="K141" i="1"/>
  <c r="J141" i="1"/>
  <c r="I141" i="1"/>
  <c r="H141" i="1"/>
  <c r="G141" i="1"/>
  <c r="F141" i="1"/>
  <c r="E141" i="1"/>
  <c r="N140" i="1"/>
  <c r="N139" i="1"/>
  <c r="N138" i="1"/>
  <c r="N136" i="1"/>
  <c r="M134" i="1"/>
  <c r="L134" i="1"/>
  <c r="K134" i="1"/>
  <c r="J134" i="1"/>
  <c r="I134" i="1"/>
  <c r="H134" i="1"/>
  <c r="G134" i="1"/>
  <c r="F134" i="1"/>
  <c r="E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L104" i="1"/>
  <c r="M103" i="1"/>
  <c r="L103" i="1"/>
  <c r="K103" i="1"/>
  <c r="J103" i="1"/>
  <c r="I103" i="1"/>
  <c r="H103" i="1"/>
  <c r="G103" i="1"/>
  <c r="F103" i="1"/>
  <c r="N103" i="1" s="1"/>
  <c r="E103" i="1"/>
  <c r="M102" i="1"/>
  <c r="L102" i="1"/>
  <c r="K102" i="1"/>
  <c r="J102" i="1"/>
  <c r="I102" i="1"/>
  <c r="H102" i="1"/>
  <c r="G102" i="1"/>
  <c r="F102" i="1"/>
  <c r="E102" i="1"/>
  <c r="M101" i="1"/>
  <c r="M104" i="1" s="1"/>
  <c r="L101" i="1"/>
  <c r="K101" i="1"/>
  <c r="K104" i="1" s="1"/>
  <c r="J101" i="1"/>
  <c r="J104" i="1" s="1"/>
  <c r="I101" i="1"/>
  <c r="I104" i="1" s="1"/>
  <c r="H101" i="1"/>
  <c r="H104" i="1" s="1"/>
  <c r="G101" i="1"/>
  <c r="F101" i="1"/>
  <c r="E101" i="1"/>
  <c r="M100" i="1"/>
  <c r="L100" i="1"/>
  <c r="K100" i="1"/>
  <c r="J100" i="1"/>
  <c r="I100" i="1"/>
  <c r="H100" i="1"/>
  <c r="G100" i="1"/>
  <c r="F100" i="1"/>
  <c r="E100" i="1"/>
  <c r="N99" i="1"/>
  <c r="N98" i="1"/>
  <c r="N97" i="1"/>
  <c r="M96" i="1"/>
  <c r="L96" i="1"/>
  <c r="K96" i="1"/>
  <c r="J96" i="1"/>
  <c r="I96" i="1"/>
  <c r="H96" i="1"/>
  <c r="G96" i="1"/>
  <c r="F96" i="1"/>
  <c r="E96" i="1"/>
  <c r="N95" i="1"/>
  <c r="N94" i="1"/>
  <c r="N93" i="1"/>
  <c r="M92" i="1"/>
  <c r="L92" i="1"/>
  <c r="K92" i="1"/>
  <c r="J92" i="1"/>
  <c r="I92" i="1"/>
  <c r="H92" i="1"/>
  <c r="G92" i="1"/>
  <c r="F92" i="1"/>
  <c r="E92" i="1"/>
  <c r="N91" i="1"/>
  <c r="N90" i="1"/>
  <c r="N89" i="1"/>
  <c r="M88" i="1"/>
  <c r="L88" i="1"/>
  <c r="K88" i="1"/>
  <c r="J88" i="1"/>
  <c r="I88" i="1"/>
  <c r="H88" i="1"/>
  <c r="G88" i="1"/>
  <c r="F88" i="1"/>
  <c r="E88" i="1"/>
  <c r="N87" i="1"/>
  <c r="N86" i="1"/>
  <c r="N85" i="1"/>
  <c r="M84" i="1"/>
  <c r="L84" i="1"/>
  <c r="K84" i="1"/>
  <c r="J84" i="1"/>
  <c r="I84" i="1"/>
  <c r="H84" i="1"/>
  <c r="G84" i="1"/>
  <c r="F84" i="1"/>
  <c r="E84" i="1"/>
  <c r="N83" i="1"/>
  <c r="N82" i="1"/>
  <c r="N81" i="1"/>
  <c r="M80" i="1"/>
  <c r="L80" i="1"/>
  <c r="K80" i="1"/>
  <c r="J80" i="1"/>
  <c r="I80" i="1"/>
  <c r="H80" i="1"/>
  <c r="G80" i="1"/>
  <c r="F80" i="1"/>
  <c r="E80" i="1"/>
  <c r="N79" i="1"/>
  <c r="N78" i="1"/>
  <c r="N77" i="1"/>
  <c r="M76" i="1"/>
  <c r="L76" i="1"/>
  <c r="K76" i="1"/>
  <c r="J76" i="1"/>
  <c r="I76" i="1"/>
  <c r="H76" i="1"/>
  <c r="G76" i="1"/>
  <c r="F76" i="1"/>
  <c r="E76" i="1"/>
  <c r="N75" i="1"/>
  <c r="N74" i="1"/>
  <c r="N73" i="1"/>
  <c r="M72" i="1"/>
  <c r="L72" i="1"/>
  <c r="K72" i="1"/>
  <c r="J72" i="1"/>
  <c r="I72" i="1"/>
  <c r="H72" i="1"/>
  <c r="G72" i="1"/>
  <c r="F72" i="1"/>
  <c r="E72" i="1"/>
  <c r="N71" i="1"/>
  <c r="N70" i="1"/>
  <c r="N69" i="1"/>
  <c r="M68" i="1"/>
  <c r="L68" i="1"/>
  <c r="K68" i="1"/>
  <c r="J68" i="1"/>
  <c r="I68" i="1"/>
  <c r="H68" i="1"/>
  <c r="G68" i="1"/>
  <c r="F68" i="1"/>
  <c r="E68" i="1"/>
  <c r="N67" i="1"/>
  <c r="N66" i="1"/>
  <c r="N65" i="1"/>
  <c r="M64" i="1"/>
  <c r="L64" i="1"/>
  <c r="K64" i="1"/>
  <c r="J64" i="1"/>
  <c r="I64" i="1"/>
  <c r="H64" i="1"/>
  <c r="G64" i="1"/>
  <c r="F64" i="1"/>
  <c r="E64" i="1"/>
  <c r="N63" i="1"/>
  <c r="N62" i="1"/>
  <c r="N61" i="1"/>
  <c r="M60" i="1"/>
  <c r="L60" i="1"/>
  <c r="K60" i="1"/>
  <c r="J60" i="1"/>
  <c r="I60" i="1"/>
  <c r="H60" i="1"/>
  <c r="G60" i="1"/>
  <c r="F60" i="1"/>
  <c r="E60" i="1"/>
  <c r="N59" i="1"/>
  <c r="N58" i="1"/>
  <c r="N57" i="1"/>
  <c r="M56" i="1"/>
  <c r="L56" i="1"/>
  <c r="K56" i="1"/>
  <c r="J56" i="1"/>
  <c r="I56" i="1"/>
  <c r="H56" i="1"/>
  <c r="G56" i="1"/>
  <c r="F56" i="1"/>
  <c r="E56" i="1"/>
  <c r="N55" i="1"/>
  <c r="N54" i="1"/>
  <c r="N53" i="1"/>
  <c r="M50" i="1"/>
  <c r="L50" i="1"/>
  <c r="K50" i="1"/>
  <c r="J50" i="1"/>
  <c r="I50" i="1"/>
  <c r="H50" i="1"/>
  <c r="G50" i="1"/>
  <c r="F50" i="1"/>
  <c r="E50" i="1"/>
  <c r="M49" i="1"/>
  <c r="L49" i="1"/>
  <c r="K49" i="1"/>
  <c r="J49" i="1"/>
  <c r="I49" i="1"/>
  <c r="H49" i="1"/>
  <c r="G49" i="1"/>
  <c r="F49" i="1"/>
  <c r="E49" i="1"/>
  <c r="M48" i="1"/>
  <c r="M51" i="1" s="1"/>
  <c r="L48" i="1"/>
  <c r="K48" i="1"/>
  <c r="J48" i="1"/>
  <c r="I48" i="1"/>
  <c r="H48" i="1"/>
  <c r="H51" i="1" s="1"/>
  <c r="G48" i="1"/>
  <c r="G51" i="1" s="1"/>
  <c r="F48" i="1"/>
  <c r="F51" i="1" s="1"/>
  <c r="E48" i="1"/>
  <c r="E51" i="1" s="1"/>
  <c r="M47" i="1"/>
  <c r="L47" i="1"/>
  <c r="K47" i="1"/>
  <c r="J47" i="1"/>
  <c r="I47" i="1"/>
  <c r="H47" i="1"/>
  <c r="G47" i="1"/>
  <c r="F47" i="1"/>
  <c r="E47" i="1"/>
  <c r="N46" i="1"/>
  <c r="N45" i="1"/>
  <c r="N44" i="1"/>
  <c r="M43" i="1"/>
  <c r="L43" i="1"/>
  <c r="K43" i="1"/>
  <c r="J43" i="1"/>
  <c r="I43" i="1"/>
  <c r="H43" i="1"/>
  <c r="G43" i="1"/>
  <c r="F43" i="1"/>
  <c r="E43" i="1"/>
  <c r="N42" i="1"/>
  <c r="N41" i="1"/>
  <c r="N40" i="1"/>
  <c r="M39" i="1"/>
  <c r="L39" i="1"/>
  <c r="K39" i="1"/>
  <c r="J39" i="1"/>
  <c r="I39" i="1"/>
  <c r="H39" i="1"/>
  <c r="G39" i="1"/>
  <c r="F39" i="1"/>
  <c r="E39" i="1"/>
  <c r="N38" i="1"/>
  <c r="N37" i="1"/>
  <c r="N36" i="1"/>
  <c r="M35" i="1"/>
  <c r="L35" i="1"/>
  <c r="K35" i="1"/>
  <c r="J35" i="1"/>
  <c r="I35" i="1"/>
  <c r="H35" i="1"/>
  <c r="G35" i="1"/>
  <c r="F35" i="1"/>
  <c r="E35" i="1"/>
  <c r="N34" i="1"/>
  <c r="N33" i="1"/>
  <c r="N32" i="1"/>
  <c r="M31" i="1"/>
  <c r="L31" i="1"/>
  <c r="K31" i="1"/>
  <c r="J31" i="1"/>
  <c r="I31" i="1"/>
  <c r="H31" i="1"/>
  <c r="G31" i="1"/>
  <c r="F31" i="1"/>
  <c r="E31" i="1"/>
  <c r="N30" i="1"/>
  <c r="N29" i="1"/>
  <c r="N28" i="1"/>
  <c r="M27" i="1"/>
  <c r="L27" i="1"/>
  <c r="K27" i="1"/>
  <c r="J27" i="1"/>
  <c r="I27" i="1"/>
  <c r="H27" i="1"/>
  <c r="G27" i="1"/>
  <c r="F27" i="1"/>
  <c r="E27" i="1"/>
  <c r="N26" i="1"/>
  <c r="N25" i="1"/>
  <c r="N24" i="1"/>
  <c r="M23" i="1"/>
  <c r="L23" i="1"/>
  <c r="K23" i="1"/>
  <c r="J23" i="1"/>
  <c r="I23" i="1"/>
  <c r="H23" i="1"/>
  <c r="G23" i="1"/>
  <c r="F23" i="1"/>
  <c r="E23" i="1"/>
  <c r="N22" i="1"/>
  <c r="N21" i="1"/>
  <c r="N20" i="1"/>
  <c r="M19" i="1"/>
  <c r="L19" i="1"/>
  <c r="K19" i="1"/>
  <c r="J19" i="1"/>
  <c r="I19" i="1"/>
  <c r="H19" i="1"/>
  <c r="G19" i="1"/>
  <c r="F19" i="1"/>
  <c r="E19" i="1"/>
  <c r="N18" i="1"/>
  <c r="N17" i="1"/>
  <c r="N16" i="1"/>
  <c r="M15" i="1"/>
  <c r="L15" i="1"/>
  <c r="K15" i="1"/>
  <c r="J15" i="1"/>
  <c r="I15" i="1"/>
  <c r="H15" i="1"/>
  <c r="G15" i="1"/>
  <c r="F15" i="1"/>
  <c r="E15" i="1"/>
  <c r="N14" i="1"/>
  <c r="N13" i="1"/>
  <c r="N12" i="1"/>
  <c r="M11" i="1"/>
  <c r="L11" i="1"/>
  <c r="K11" i="1"/>
  <c r="J11" i="1"/>
  <c r="I11" i="1"/>
  <c r="H11" i="1"/>
  <c r="G11" i="1"/>
  <c r="F11" i="1"/>
  <c r="E11" i="1"/>
  <c r="N10" i="1"/>
  <c r="N9" i="1"/>
  <c r="N8" i="1"/>
  <c r="J51" i="1" l="1"/>
  <c r="N153" i="1"/>
  <c r="N23" i="1"/>
  <c r="N64" i="1"/>
  <c r="N92" i="1"/>
  <c r="M2" i="1"/>
  <c r="N141" i="1"/>
  <c r="N56" i="1"/>
  <c r="I51" i="1"/>
  <c r="N134" i="1"/>
  <c r="N161" i="1"/>
  <c r="N49" i="1"/>
  <c r="N11" i="1"/>
  <c r="N50" i="1"/>
  <c r="N84" i="1"/>
  <c r="N60" i="1"/>
  <c r="N100" i="1"/>
  <c r="N145" i="1"/>
  <c r="N27" i="1"/>
  <c r="N76" i="1"/>
  <c r="M3" i="1"/>
  <c r="N101" i="1"/>
  <c r="N96" i="1"/>
  <c r="N15" i="1"/>
  <c r="K51" i="1"/>
  <c r="F104" i="1"/>
  <c r="N102" i="1"/>
  <c r="N19" i="1"/>
  <c r="N35" i="1"/>
  <c r="N43" i="1"/>
  <c r="N68" i="1"/>
  <c r="M4" i="1"/>
  <c r="N31" i="1"/>
  <c r="N39" i="1"/>
  <c r="N47" i="1"/>
  <c r="L51" i="1"/>
  <c r="N72" i="1"/>
  <c r="N80" i="1"/>
  <c r="N88" i="1"/>
  <c r="G104" i="1"/>
  <c r="N157" i="1"/>
  <c r="N165" i="1"/>
  <c r="N2" i="1"/>
  <c r="E104" i="1"/>
  <c r="N48" i="1"/>
  <c r="M5" i="1" l="1"/>
  <c r="N104" i="1"/>
  <c r="N51" i="1"/>
</calcChain>
</file>

<file path=xl/sharedStrings.xml><?xml version="1.0" encoding="utf-8"?>
<sst xmlns="http://schemas.openxmlformats.org/spreadsheetml/2006/main" count="179" uniqueCount="79">
  <si>
    <t>Live Outcome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</si>
  <si>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</si>
  <si>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</si>
  <si>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</si>
  <si>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</si>
  <si>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</si>
  <si>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</si>
  <si>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</si>
  <si>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</si>
  <si>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</si>
  <si>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</si>
  <si>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</si>
  <si>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</si>
  <si>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</si>
  <si>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</si>
  <si>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 SERVICES</t>
  </si>
  <si>
    <t>INTAKES</t>
  </si>
  <si>
    <t>Born</t>
  </si>
  <si>
    <t>Cat</t>
  </si>
  <si>
    <t>Dog</t>
  </si>
  <si>
    <t>Other</t>
  </si>
  <si>
    <t>Confiscate</t>
  </si>
  <si>
    <t>Cust Impnd</t>
  </si>
  <si>
    <t>Dispo Request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</si>
  <si>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</si>
  <si>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</si>
  <si>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</si>
  <si>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</si>
  <si>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</si>
  <si>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</si>
  <si>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</si>
  <si>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</si>
  <si>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</si>
  <si>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</si>
  <si>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Disposal</t>
  </si>
  <si>
    <t>Euth</t>
  </si>
  <si>
    <t>Found Exp</t>
  </si>
  <si>
    <t>Home Exp</t>
  </si>
  <si>
    <t>Lost Exp</t>
  </si>
  <si>
    <t>Missing</t>
  </si>
  <si>
    <t>Relocated</t>
  </si>
  <si>
    <t>Reunited</t>
  </si>
  <si>
    <t>RTO</t>
  </si>
  <si>
    <t>FIELD SERVICES</t>
  </si>
  <si>
    <t>Activities</t>
  </si>
  <si>
    <t>AOA</t>
  </si>
  <si>
    <t>Assist</t>
  </si>
  <si>
    <t>Bite</t>
  </si>
  <si>
    <t>Bolo</t>
  </si>
  <si>
    <t>Check Welfare</t>
  </si>
  <si>
    <t>Cross Ref</t>
  </si>
  <si>
    <t>Dead</t>
  </si>
  <si>
    <t>DOA</t>
  </si>
  <si>
    <t>Inspection</t>
  </si>
  <si>
    <t>Inv</t>
  </si>
  <si>
    <t>License</t>
  </si>
  <si>
    <t>License Check</t>
  </si>
  <si>
    <t>Muni Code</t>
  </si>
  <si>
    <t>Owned</t>
  </si>
  <si>
    <t>Patrol</t>
  </si>
  <si>
    <t>Protective Cust</t>
  </si>
  <si>
    <t>Random Patrol</t>
  </si>
  <si>
    <t>Rescue</t>
  </si>
  <si>
    <t>Statement</t>
  </si>
  <si>
    <t>Transport</t>
  </si>
  <si>
    <t>Wild</t>
  </si>
  <si>
    <t>Xtra Serv</t>
  </si>
  <si>
    <t>Yard Check</t>
  </si>
  <si>
    <t>Citations</t>
  </si>
  <si>
    <t>Lost and Found Reports</t>
  </si>
  <si>
    <t>Lost Reports</t>
  </si>
  <si>
    <t>Found</t>
  </si>
  <si>
    <t xml:space="preserve">Cat </t>
  </si>
  <si>
    <t>Licenses Sold</t>
  </si>
  <si>
    <t>Current Licenses</t>
  </si>
  <si>
    <t>Bites and Rabies Control</t>
  </si>
  <si>
    <t>Bite Reports</t>
  </si>
  <si>
    <t>Rabies Test</t>
  </si>
  <si>
    <t>Positive Rabies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</si>
</sst>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2"/>
      <color theme="0"/>
      <name val="Aptos Display"/>
      <family val="2"/>
      <scheme val="major"/>
    </font>
    <font>
      <sz val="11"/>
      <color theme="0"/>
      <name val="Aptos Display"/>
      <family val="2"/>
      <scheme val="major"/>
    </font>
    <font>
      <sz val="14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8"/>
      <color theme="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20"/>
      <color theme="0"/>
      <name val="Aptos Display"/>
      <family val="2"/>
      <scheme val="major"/>
    </font>
    <font>
      <sz val="1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24"/>
      <color theme="0"/>
      <name val="Aptos Display"/>
      <family val="2"/>
      <scheme val="major"/>
    </font>
    <font>
      <sz val="9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20"/>
      <color theme="0"/>
      <name val="Aptos Display"/>
      <family val="2"/>
      <scheme val="major"/>
    </font>
    <font>
      <sz val="11"/>
      <color theme="0" tint="-0.249977111117893"/>
      <name val="Aptos Display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1426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BD91B"/>
        <bgColor indexed="64"/>
      </patternFill>
    </fill>
    <fill>
      <patternFill patternType="solid">
        <fgColor rgb="FF187315"/>
        <bgColor indexed="64"/>
      </patternFill>
    </fill>
    <fill>
      <patternFill patternType="solid">
        <fgColor rgb="FFFC6C13"/>
        <bgColor indexed="64"/>
      </patternFill>
    </fill>
    <fill>
      <patternFill patternType="solid">
        <fgColor rgb="FFDB2D2D"/>
        <bgColor indexed="64"/>
      </patternFill>
    </fill>
    <fill>
      <patternFill patternType="solid">
        <fgColor rgb="FFA25BA8"/>
        <bgColor indexed="64"/>
      </patternFill>
    </fill>
    <fill>
      <patternFill patternType="solid">
        <fgColor rgb="FF6DDED6"/>
        <bgColor indexed="64"/>
      </patternFill>
    </fill>
    <fill>
      <patternFill patternType="solid">
        <fgColor rgb="FF3F75C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  <fill>
      <patternFill patternType="solid">
        <fgColor theme="1" tint="0.499984740745262"/>
        <bgColor indexed="64"/>
      </patternFill>
    </fill>
  </fills>
  <borders count="8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theme="9"/>
      </right>
      <top style="thick">
        <color auto="1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ck">
        <color auto="1"/>
      </top>
      <bottom style="thin">
        <color theme="9"/>
      </bottom>
      <diagonal/>
    </border>
    <border>
      <left style="thin">
        <color theme="9"/>
      </left>
      <right style="medium">
        <color auto="1"/>
      </right>
      <top style="thick">
        <color auto="1"/>
      </top>
      <bottom style="thin">
        <color theme="9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auto="1"/>
      </right>
      <top style="thin">
        <color theme="9"/>
      </top>
      <bottom style="thin">
        <color theme="9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9"/>
      </right>
      <top style="thin">
        <color theme="9"/>
      </top>
      <bottom style="medium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auto="1"/>
      </bottom>
      <diagonal/>
    </border>
    <border>
      <left style="thin">
        <color theme="9"/>
      </left>
      <right style="medium">
        <color auto="1"/>
      </right>
      <top style="thin">
        <color theme="9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9"/>
      </right>
      <top style="medium">
        <color auto="1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auto="1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medium">
        <color auto="1"/>
      </right>
      <top/>
      <bottom style="thin">
        <color theme="9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ck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theme="9"/>
      </left>
      <right style="medium">
        <color auto="1"/>
      </right>
      <top style="medium">
        <color auto="1"/>
      </top>
      <bottom style="thin">
        <color theme="9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thick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ck">
        <color auto="1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medium">
        <color auto="1"/>
      </right>
      <top style="thin">
        <color theme="9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theme="1" tint="0.499984740745262"/>
      </left>
      <right/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4" fillId="3" borderId="1" xfId="0" applyFont="1" applyFill="1" applyBorder="1"/>
    <xf numFmtId="0" fontId="4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9" fontId="4" fillId="3" borderId="2" xfId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 vertical="center"/>
    </xf>
    <xf numFmtId="9" fontId="4" fillId="3" borderId="0" xfId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9" fontId="8" fillId="3" borderId="0" xfId="1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top"/>
    </xf>
    <xf numFmtId="0" fontId="11" fillId="0" borderId="13" xfId="0" applyFont="1" applyBorder="1"/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15" borderId="18" xfId="0" applyFont="1" applyFill="1" applyBorder="1" applyAlignment="1">
      <alignment horizontal="center"/>
    </xf>
    <xf numFmtId="0" fontId="11" fillId="0" borderId="20" xfId="0" applyFont="1" applyBorder="1" applyAlignment="1">
      <alignment horizontal="left" vertical="top"/>
    </xf>
    <xf numFmtId="0" fontId="11" fillId="0" borderId="0" xfId="0" applyFont="1"/>
    <xf numFmtId="0" fontId="11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1" fillId="15" borderId="24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5" borderId="27" xfId="0" applyFont="1" applyFill="1" applyBorder="1" applyAlignment="1">
      <alignment horizontal="center"/>
    </xf>
    <xf numFmtId="0" fontId="11" fillId="15" borderId="28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1" fillId="0" borderId="30" xfId="0" applyFont="1" applyBorder="1"/>
    <xf numFmtId="0" fontId="11" fillId="0" borderId="31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1" fillId="15" borderId="35" xfId="0" applyFont="1" applyFill="1" applyBorder="1" applyAlignment="1">
      <alignment horizontal="center"/>
    </xf>
    <xf numFmtId="0" fontId="11" fillId="0" borderId="36" xfId="0" applyFont="1" applyBorder="1" applyAlignment="1">
      <alignment horizontal="left" vertical="top"/>
    </xf>
    <xf numFmtId="0" fontId="11" fillId="0" borderId="37" xfId="0" applyFont="1" applyBorder="1"/>
    <xf numFmtId="0" fontId="14" fillId="16" borderId="38" xfId="0" applyFont="1" applyFill="1" applyBorder="1" applyAlignment="1">
      <alignment horizontal="center"/>
    </xf>
    <xf numFmtId="0" fontId="14" fillId="16" borderId="39" xfId="0" applyFont="1" applyFill="1" applyBorder="1" applyAlignment="1">
      <alignment horizontal="center"/>
    </xf>
    <xf numFmtId="0" fontId="14" fillId="16" borderId="40" xfId="0" applyFont="1" applyFill="1" applyBorder="1" applyAlignment="1">
      <alignment horizontal="center"/>
    </xf>
    <xf numFmtId="0" fontId="14" fillId="16" borderId="41" xfId="0" applyFont="1" applyFill="1" applyBorder="1" applyAlignment="1">
      <alignment horizontal="center"/>
    </xf>
    <xf numFmtId="0" fontId="14" fillId="16" borderId="42" xfId="0" applyFont="1" applyFill="1" applyBorder="1" applyAlignment="1">
      <alignment horizontal="center"/>
    </xf>
    <xf numFmtId="0" fontId="14" fillId="16" borderId="43" xfId="0" applyFont="1" applyFill="1" applyBorder="1" applyAlignment="1">
      <alignment horizontal="center"/>
    </xf>
    <xf numFmtId="0" fontId="14" fillId="16" borderId="44" xfId="0" applyFont="1" applyFill="1" applyBorder="1" applyAlignment="1">
      <alignment horizontal="center"/>
    </xf>
    <xf numFmtId="0" fontId="14" fillId="16" borderId="45" xfId="0" applyFont="1" applyFill="1" applyBorder="1" applyAlignment="1">
      <alignment horizontal="center"/>
    </xf>
    <xf numFmtId="0" fontId="14" fillId="16" borderId="46" xfId="0" applyFont="1" applyFill="1" applyBorder="1" applyAlignment="1">
      <alignment horizontal="center"/>
    </xf>
    <xf numFmtId="0" fontId="14" fillId="16" borderId="47" xfId="0" applyFont="1" applyFill="1" applyBorder="1" applyAlignment="1">
      <alignment horizontal="center"/>
    </xf>
    <xf numFmtId="0" fontId="14" fillId="16" borderId="48" xfId="0" applyFont="1" applyFill="1" applyBorder="1" applyAlignment="1">
      <alignment horizontal="center"/>
    </xf>
    <xf numFmtId="0" fontId="14" fillId="16" borderId="49" xfId="0" applyFont="1" applyFill="1" applyBorder="1" applyAlignment="1">
      <alignment horizontal="center"/>
    </xf>
    <xf numFmtId="0" fontId="14" fillId="16" borderId="50" xfId="0" applyFont="1" applyFill="1" applyBorder="1" applyAlignment="1">
      <alignment horizontal="center"/>
    </xf>
    <xf numFmtId="0" fontId="14" fillId="16" borderId="51" xfId="0" applyFont="1" applyFill="1" applyBorder="1" applyAlignment="1">
      <alignment horizontal="center"/>
    </xf>
    <xf numFmtId="0" fontId="14" fillId="16" borderId="52" xfId="0" applyFont="1" applyFill="1" applyBorder="1" applyAlignment="1">
      <alignment horizontal="center"/>
    </xf>
    <xf numFmtId="0" fontId="14" fillId="16" borderId="53" xfId="0" applyFont="1" applyFill="1" applyBorder="1" applyAlignment="1">
      <alignment horizontal="center"/>
    </xf>
    <xf numFmtId="0" fontId="14" fillId="16" borderId="54" xfId="0" applyFont="1" applyFill="1" applyBorder="1" applyAlignment="1">
      <alignment horizontal="center"/>
    </xf>
    <xf numFmtId="0" fontId="14" fillId="16" borderId="55" xfId="0" applyFont="1" applyFill="1" applyBorder="1" applyAlignment="1">
      <alignment horizontal="center"/>
    </xf>
    <xf numFmtId="0" fontId="14" fillId="0" borderId="57" xfId="0" applyFont="1" applyBorder="1" applyAlignment="1">
      <alignment horizontal="right"/>
    </xf>
    <xf numFmtId="0" fontId="14" fillId="0" borderId="58" xfId="0" applyFont="1" applyBorder="1" applyAlignment="1">
      <alignment horizontal="right"/>
    </xf>
    <xf numFmtId="0" fontId="14" fillId="16" borderId="59" xfId="0" applyFont="1" applyFill="1" applyBorder="1" applyAlignment="1">
      <alignment horizontal="center"/>
    </xf>
    <xf numFmtId="0" fontId="14" fillId="16" borderId="60" xfId="0" applyFont="1" applyFill="1" applyBorder="1" applyAlignment="1">
      <alignment horizontal="center"/>
    </xf>
    <xf numFmtId="0" fontId="14" fillId="16" borderId="61" xfId="0" applyFont="1" applyFill="1" applyBorder="1" applyAlignment="1">
      <alignment horizontal="center"/>
    </xf>
    <xf numFmtId="0" fontId="14" fillId="16" borderId="62" xfId="0" applyFont="1" applyFill="1" applyBorder="1" applyAlignment="1">
      <alignment horizontal="center"/>
    </xf>
    <xf numFmtId="0" fontId="14" fillId="16" borderId="63" xfId="0" applyFont="1" applyFill="1" applyBorder="1" applyAlignment="1">
      <alignment horizontal="center"/>
    </xf>
    <xf numFmtId="0" fontId="11" fillId="17" borderId="36" xfId="0" applyFont="1" applyFill="1" applyBorder="1"/>
    <xf numFmtId="0" fontId="11" fillId="17" borderId="0" xfId="0" applyFont="1" applyFill="1"/>
    <xf numFmtId="0" fontId="11" fillId="17" borderId="0" xfId="0" applyFont="1" applyFill="1" applyAlignment="1">
      <alignment horizontal="center"/>
    </xf>
    <xf numFmtId="0" fontId="11" fillId="17" borderId="5" xfId="0" applyFont="1" applyFill="1" applyBorder="1" applyAlignment="1">
      <alignment horizontal="center"/>
    </xf>
    <xf numFmtId="0" fontId="11" fillId="0" borderId="64" xfId="0" applyFont="1" applyBorder="1" applyAlignment="1" applyProtection="1">
      <alignment horizontal="center"/>
      <protection locked="0"/>
    </xf>
    <xf numFmtId="0" fontId="11" fillId="15" borderId="65" xfId="0" applyFont="1" applyFill="1" applyBorder="1" applyAlignment="1">
      <alignment horizontal="center"/>
    </xf>
    <xf numFmtId="0" fontId="11" fillId="16" borderId="35" xfId="0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11" fillId="16" borderId="28" xfId="0" applyFont="1" applyFill="1" applyBorder="1" applyAlignment="1">
      <alignment horizontal="center"/>
    </xf>
    <xf numFmtId="0" fontId="11" fillId="0" borderId="56" xfId="0" applyFont="1" applyBorder="1"/>
    <xf numFmtId="0" fontId="14" fillId="0" borderId="67" xfId="0" applyFont="1" applyBorder="1" applyAlignment="1">
      <alignment horizontal="right"/>
    </xf>
    <xf numFmtId="0" fontId="14" fillId="0" borderId="68" xfId="0" applyFont="1" applyBorder="1" applyAlignment="1">
      <alignment horizontal="right"/>
    </xf>
    <xf numFmtId="0" fontId="14" fillId="16" borderId="69" xfId="0" applyFont="1" applyFill="1" applyBorder="1" applyAlignment="1">
      <alignment horizontal="center"/>
    </xf>
    <xf numFmtId="0" fontId="14" fillId="16" borderId="70" xfId="0" applyFont="1" applyFill="1" applyBorder="1" applyAlignment="1">
      <alignment horizontal="center"/>
    </xf>
    <xf numFmtId="0" fontId="14" fillId="16" borderId="71" xfId="0" applyFont="1" applyFill="1" applyBorder="1" applyAlignment="1">
      <alignment horizontal="center"/>
    </xf>
    <xf numFmtId="0" fontId="14" fillId="16" borderId="72" xfId="0" applyFont="1" applyFill="1" applyBorder="1" applyAlignment="1">
      <alignment horizontal="center"/>
    </xf>
    <xf numFmtId="0" fontId="14" fillId="16" borderId="73" xfId="0" applyFont="1" applyFill="1" applyBorder="1" applyAlignment="1">
      <alignment horizontal="center"/>
    </xf>
    <xf numFmtId="0" fontId="11" fillId="18" borderId="0" xfId="0" applyFont="1" applyFill="1" applyAlignment="1">
      <alignment horizontal="center" vertical="center"/>
    </xf>
    <xf numFmtId="0" fontId="15" fillId="18" borderId="0" xfId="0" applyFont="1" applyFill="1"/>
    <xf numFmtId="0" fontId="11" fillId="18" borderId="0" xfId="0" applyFont="1" applyFill="1"/>
    <xf numFmtId="0" fontId="11" fillId="18" borderId="0" xfId="0" applyFont="1" applyFill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20" xfId="0" applyFont="1" applyBorder="1"/>
    <xf numFmtId="0" fontId="17" fillId="0" borderId="20" xfId="0" applyFont="1" applyBorder="1"/>
    <xf numFmtId="0" fontId="17" fillId="0" borderId="0" xfId="0" applyFont="1"/>
    <xf numFmtId="0" fontId="17" fillId="0" borderId="21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0" fontId="17" fillId="0" borderId="36" xfId="0" applyFont="1" applyBorder="1"/>
    <xf numFmtId="0" fontId="17" fillId="0" borderId="56" xfId="0" applyFont="1" applyBorder="1"/>
    <xf numFmtId="0" fontId="17" fillId="0" borderId="25" xfId="0" applyFont="1" applyBorder="1" applyAlignment="1" applyProtection="1">
      <alignment horizontal="center"/>
      <protection locked="0"/>
    </xf>
    <xf numFmtId="0" fontId="17" fillId="0" borderId="26" xfId="0" applyFont="1" applyBorder="1" applyAlignment="1" applyProtection="1">
      <alignment horizontal="center"/>
      <protection locked="0"/>
    </xf>
    <xf numFmtId="0" fontId="17" fillId="0" borderId="27" xfId="0" applyFont="1" applyBorder="1" applyAlignment="1" applyProtection="1">
      <alignment horizontal="center"/>
      <protection locked="0"/>
    </xf>
    <xf numFmtId="0" fontId="11" fillId="15" borderId="74" xfId="0" applyFont="1" applyFill="1" applyBorder="1" applyAlignment="1">
      <alignment horizontal="center"/>
    </xf>
    <xf numFmtId="0" fontId="11" fillId="16" borderId="75" xfId="0" applyFont="1" applyFill="1" applyBorder="1" applyAlignment="1">
      <alignment horizontal="center"/>
    </xf>
    <xf numFmtId="0" fontId="11" fillId="16" borderId="76" xfId="0" applyFont="1" applyFill="1" applyBorder="1" applyAlignment="1">
      <alignment horizontal="center"/>
    </xf>
    <xf numFmtId="0" fontId="11" fillId="16" borderId="77" xfId="0" applyFont="1" applyFill="1" applyBorder="1" applyAlignment="1">
      <alignment horizontal="center"/>
    </xf>
    <xf numFmtId="0" fontId="11" fillId="16" borderId="63" xfId="0" applyFont="1" applyFill="1" applyBorder="1" applyAlignment="1">
      <alignment horizontal="center"/>
    </xf>
    <xf numFmtId="0" fontId="11" fillId="17" borderId="20" xfId="0" applyFont="1" applyFill="1" applyBorder="1"/>
    <xf numFmtId="0" fontId="11" fillId="17" borderId="78" xfId="0" applyFont="1" applyFill="1" applyBorder="1" applyAlignment="1">
      <alignment horizontal="center"/>
    </xf>
    <xf numFmtId="0" fontId="15" fillId="14" borderId="19" xfId="0" applyFont="1" applyFill="1" applyBorder="1"/>
    <xf numFmtId="0" fontId="11" fillId="0" borderId="57" xfId="0" applyFont="1" applyBorder="1"/>
    <xf numFmtId="0" fontId="11" fillId="0" borderId="58" xfId="0" applyFont="1" applyBorder="1"/>
    <xf numFmtId="0" fontId="11" fillId="0" borderId="59" xfId="0" applyFont="1" applyBorder="1" applyAlignment="1" applyProtection="1">
      <alignment horizontal="center"/>
      <protection locked="0"/>
    </xf>
    <xf numFmtId="0" fontId="11" fillId="0" borderId="79" xfId="0" applyFont="1" applyBorder="1" applyAlignment="1" applyProtection="1">
      <alignment horizontal="center"/>
      <protection locked="0"/>
    </xf>
    <xf numFmtId="0" fontId="11" fillId="0" borderId="80" xfId="0" applyFont="1" applyBorder="1" applyAlignment="1" applyProtection="1">
      <alignment horizontal="center"/>
      <protection locked="0"/>
    </xf>
    <xf numFmtId="0" fontId="11" fillId="16" borderId="65" xfId="0" applyFont="1" applyFill="1" applyBorder="1" applyAlignment="1">
      <alignment horizontal="center"/>
    </xf>
    <xf numFmtId="0" fontId="11" fillId="0" borderId="29" xfId="0" applyFont="1" applyBorder="1"/>
    <xf numFmtId="0" fontId="11" fillId="0" borderId="81" xfId="0" applyFont="1" applyBorder="1" applyAlignment="1" applyProtection="1">
      <alignment horizontal="center"/>
      <protection locked="0"/>
    </xf>
    <xf numFmtId="0" fontId="11" fillId="0" borderId="82" xfId="0" applyFont="1" applyBorder="1" applyAlignment="1" applyProtection="1">
      <alignment horizontal="center"/>
      <protection locked="0"/>
    </xf>
    <xf numFmtId="0" fontId="11" fillId="0" borderId="83" xfId="0" applyFont="1" applyBorder="1" applyAlignment="1" applyProtection="1">
      <alignment horizontal="center"/>
      <protection locked="0"/>
    </xf>
    <xf numFmtId="0" fontId="11" fillId="16" borderId="60" xfId="0" applyFont="1" applyFill="1" applyBorder="1" applyAlignment="1">
      <alignment horizontal="center"/>
    </xf>
    <xf numFmtId="0" fontId="11" fillId="16" borderId="61" xfId="0" applyFont="1" applyFill="1" applyBorder="1" applyAlignment="1">
      <alignment horizontal="center"/>
    </xf>
    <xf numFmtId="0" fontId="11" fillId="16" borderId="62" xfId="0" applyFont="1" applyFill="1" applyBorder="1" applyAlignment="1">
      <alignment horizontal="center"/>
    </xf>
    <xf numFmtId="0" fontId="11" fillId="0" borderId="36" xfId="0" applyFont="1" applyBorder="1"/>
    <xf numFmtId="0" fontId="11" fillId="0" borderId="25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84" xfId="0" applyFont="1" applyBorder="1"/>
    <xf numFmtId="0" fontId="11" fillId="0" borderId="7" xfId="0" applyFont="1" applyBorder="1"/>
    <xf numFmtId="0" fontId="11" fillId="16" borderId="70" xfId="0" applyFont="1" applyFill="1" applyBorder="1" applyAlignment="1">
      <alignment horizontal="center"/>
    </xf>
    <xf numFmtId="0" fontId="11" fillId="16" borderId="71" xfId="0" applyFont="1" applyFill="1" applyBorder="1" applyAlignment="1">
      <alignment horizontal="center"/>
    </xf>
    <xf numFmtId="0" fontId="11" fillId="16" borderId="85" xfId="0" applyFont="1" applyFill="1" applyBorder="1" applyAlignment="1">
      <alignment horizontal="center"/>
    </xf>
    <xf numFmtId="0" fontId="11" fillId="16" borderId="73" xfId="0" applyFont="1" applyFill="1" applyBorder="1" applyAlignment="1">
      <alignment horizontal="center"/>
    </xf>
    <xf numFmtId="0" fontId="17" fillId="18" borderId="0" xfId="0" applyFont="1" applyFill="1"/>
    <xf numFmtId="0" fontId="15" fillId="14" borderId="13" xfId="0" applyFont="1" applyFill="1" applyBorder="1" applyAlignment="1">
      <alignment horizontal="center" vertical="center" textRotation="90"/>
    </xf>
    <xf numFmtId="0" fontId="15" fillId="14" borderId="19" xfId="0" applyFont="1" applyFill="1" applyBorder="1" applyAlignment="1">
      <alignment horizontal="center" vertical="center" textRotation="90"/>
    </xf>
    <xf numFmtId="0" fontId="15" fillId="14" borderId="19" xfId="0" applyFont="1" applyFill="1" applyBorder="1" applyAlignment="1">
      <alignment horizontal="center"/>
    </xf>
    <xf numFmtId="0" fontId="15" fillId="14" borderId="66" xfId="0" applyFont="1" applyFill="1" applyBorder="1" applyAlignment="1">
      <alignment horizontal="center" vertical="center" textRotation="90"/>
    </xf>
    <xf numFmtId="9" fontId="7" fillId="4" borderId="3" xfId="1" applyFont="1" applyFill="1" applyBorder="1" applyAlignment="1" applyProtection="1">
      <alignment horizontal="center" vertical="center"/>
    </xf>
    <xf numFmtId="9" fontId="7" fillId="4" borderId="5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textRotation="90"/>
    </xf>
    <xf numFmtId="0" fontId="12" fillId="2" borderId="4" xfId="0" applyFont="1" applyFill="1" applyBorder="1" applyAlignment="1">
      <alignment horizontal="center" vertical="center" textRotation="90"/>
    </xf>
    <xf numFmtId="0" fontId="12" fillId="2" borderId="6" xfId="0" applyFont="1" applyFill="1" applyBorder="1" applyAlignment="1">
      <alignment horizontal="center" vertical="center" textRotation="90"/>
    </xf>
    <xf numFmtId="0" fontId="13" fillId="14" borderId="13" xfId="0" applyFont="1" applyFill="1" applyBorder="1" applyAlignment="1">
      <alignment horizontal="center" vertical="center" textRotation="90"/>
    </xf>
    <xf numFmtId="0" fontId="13" fillId="14" borderId="19" xfId="0" applyFont="1" applyFill="1" applyBorder="1" applyAlignment="1">
      <alignment horizontal="center" vertical="center" textRotation="90"/>
    </xf>
    <xf numFmtId="0" fontId="13" fillId="14" borderId="56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3" fillId="14" borderId="30" xfId="0" applyFont="1" applyFill="1" applyBorder="1" applyAlignment="1">
      <alignment horizontal="center" vertical="center" textRotation="90"/>
    </xf>
    <xf numFmtId="0" fontId="13" fillId="14" borderId="66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center" vertical="center" textRotation="90"/>
    </xf>
    <xf numFmtId="0" fontId="16" fillId="2" borderId="6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714375</xdr:colOff>
      <xdr:row>1</xdr:row>
      <xdr:rowOff>28575</xdr:rowOff>
    </xdr:from>
    <xdr:to>
      <xdr:col>12</xdr:col>
      <xdr:colOff>1028700</xdr:colOff>
      <xdr:row>3</xdr:row>
      <xdr:rowOff>28575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C98BAD8-C8A3-416F-8BFA-FB8DD89170BF}"/>
            </a:ext>
          </a:extLst>
        </xdr:cNvPr>
        <xdr:cNvSpPr/>
      </xdr:nvSpPr>
      <xdr:spPr>
        <a:xfrm>
          <a:off x="11557000" y="234950"/>
          <a:ext cx="311150" cy="406400"/>
        </a:xfrm>
        <a:prstGeom prst="rightBrace">
          <a:avLst>
            <a:gd name="adj1" fmla="val 2273"/>
            <a:gd name="adj2" fmla="val 5000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ntract Cities">
      <a:dk1>
        <a:sysClr val="windowText" lastClr="000000"/>
      </a:dk1>
      <a:lt1>
        <a:sysClr val="window" lastClr="FFFFFF"/>
      </a:lt1>
      <a:dk2>
        <a:srgbClr val="187315"/>
      </a:dk2>
      <a:lt2>
        <a:srgbClr val="4BD91B"/>
      </a:lt2>
      <a:accent1>
        <a:srgbClr val="FC6C13"/>
      </a:accent1>
      <a:accent2>
        <a:srgbClr val="DB2D2D"/>
      </a:accent2>
      <a:accent3>
        <a:srgbClr val="A25BA8"/>
      </a:accent3>
      <a:accent4>
        <a:srgbClr val="6DDED6"/>
      </a:accent4>
      <a:accent5>
        <a:srgbClr val="3F75C7"/>
      </a:accent5>
      <a:accent6>
        <a:srgbClr val="01426A"/>
      </a:accent6>
      <a:hlink>
        <a:srgbClr val="000000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8C3B-CB0D-4727-AF5F-A3C25E28CE0F}">
  <dimension ref="A1:N166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9.140625" style="93"/>
    <col min="2" max="2" width="5.42578125" style="92" customWidth="1"/>
    <col min="3" max="3" width="15.7109375" style="93" customWidth="1"/>
    <col min="4" max="4" width="6.5703125" style="93" customWidth="1"/>
    <col min="5" max="14" width="15.7109375" style="93" customWidth="1"/>
    <col min="15" max="16384" width="9.140625" style="93"/>
  </cols>
  <sheetData>
    <row r="1" spans="1:14" ht="15.75" thickBot="1" x14ac:dyDescent="0.3"/>
    <row r="2" spans="1:14" ht="15.75" customHeight="1" thickTop="1" x14ac:dyDescent="0.25">
      <c r="A2" s="154">
        <v>2023</v>
      </c>
      <c r="B2" s="155"/>
      <c r="C2" s="155"/>
      <c r="D2" s="156"/>
      <c r="E2" s="1"/>
      <c r="F2" s="2"/>
      <c r="G2" s="2"/>
      <c r="H2" s="2"/>
      <c r="I2" s="3"/>
      <c r="J2" s="170" t="s">
        <v>0</v>
      </c>
      <c r="K2" s="170"/>
      <c r="L2" s="4" t="s">
        <v>1</v>
      </c>
      <c r="M2" s="5">
        <f>SUM(N53,N93,N97)/((SUM(N53,N57,N65,N81,N93,N97))-N24)</f>
        <v>0.86394557823129248</v>
      </c>
      <c r="N2" s="143">
        <f>SUM(N53:N54,N93:N94,N97:N98)/((SUM(N53:N54,N57:N58,N65:N66,N81:N82,N93:N94,N97:N98))-(SUM(N24:N25)))</f>
        <v>0.91355343179843618</v>
      </c>
    </row>
    <row r="3" spans="1:14" ht="15.75" customHeight="1" x14ac:dyDescent="0.25">
      <c r="A3" s="157"/>
      <c r="B3" s="158"/>
      <c r="C3" s="158"/>
      <c r="D3" s="159"/>
      <c r="E3" s="6"/>
      <c r="F3" s="7"/>
      <c r="G3" s="7"/>
      <c r="H3" s="7"/>
      <c r="I3" s="7"/>
      <c r="J3" s="8"/>
      <c r="K3" s="8"/>
      <c r="L3" s="9" t="s">
        <v>2</v>
      </c>
      <c r="M3" s="10">
        <f>SUM(N54,N94,N98)/((SUM(N54,N58,N66,N82,N94,N98))-N25)</f>
        <v>0.94436619718309855</v>
      </c>
      <c r="N3" s="144"/>
    </row>
    <row r="4" spans="1:14" ht="15.75" customHeight="1" x14ac:dyDescent="0.25">
      <c r="A4" s="157"/>
      <c r="B4" s="158"/>
      <c r="C4" s="158"/>
      <c r="D4" s="159"/>
      <c r="E4" s="6"/>
      <c r="F4" s="7"/>
      <c r="G4" s="7"/>
      <c r="H4" s="7"/>
      <c r="I4" s="7"/>
      <c r="J4" s="8"/>
      <c r="K4" s="8"/>
      <c r="L4" s="9" t="s">
        <v>3</v>
      </c>
      <c r="M4" s="10">
        <f>SUM(N55,N95,N99)/((SUM(N55,N59,N67,N83,N95,N99))-N26)</f>
        <v>0.88</v>
      </c>
      <c r="N4" s="11"/>
    </row>
    <row r="5" spans="1:14" ht="15.75" customHeight="1" x14ac:dyDescent="0.25">
      <c r="A5" s="157"/>
      <c r="B5" s="158"/>
      <c r="C5" s="158"/>
      <c r="D5" s="159"/>
      <c r="E5" s="6"/>
      <c r="F5" s="7"/>
      <c r="G5" s="7"/>
      <c r="H5" s="7"/>
      <c r="I5" s="7"/>
      <c r="J5" s="8"/>
      <c r="K5" s="8"/>
      <c r="L5" s="9" t="s">
        <v>4</v>
      </c>
      <c r="M5" s="12">
        <f>SUM(N56,N96,N100)/((SUM(N56,N60,N68,N84,N96,N100))-N27)</f>
        <v>0.91150081566068519</v>
      </c>
      <c r="N5" s="13"/>
    </row>
    <row r="6" spans="1:14" ht="15.75" customHeight="1" thickBot="1" x14ac:dyDescent="0.3">
      <c r="A6" s="157"/>
      <c r="B6" s="158"/>
      <c r="C6" s="158"/>
      <c r="D6" s="159"/>
      <c r="E6" s="145"/>
      <c r="F6" s="146"/>
      <c r="G6" s="146"/>
      <c r="H6" s="146"/>
      <c r="I6" s="146"/>
      <c r="J6" s="146"/>
      <c r="K6" s="146"/>
      <c r="L6" s="146"/>
      <c r="M6" s="146"/>
      <c r="N6" s="147"/>
    </row>
    <row r="7" spans="1:14" ht="16.5" thickTop="1" thickBot="1" x14ac:dyDescent="0.3">
      <c r="A7" s="160"/>
      <c r="B7" s="161"/>
      <c r="C7" s="161"/>
      <c r="D7" s="162"/>
      <c r="E7" s="14" t="s">
        <v>5</v>
      </c>
      <c r="F7" s="15" t="s">
        <v>6</v>
      </c>
      <c r="G7" s="16" t="s">
        <v>7</v>
      </c>
      <c r="H7" s="17" t="s">
        <v>8</v>
      </c>
      <c r="I7" s="18" t="s">
        <v>9</v>
      </c>
      <c r="J7" s="19" t="s">
        <v>10</v>
      </c>
      <c r="K7" s="20" t="s">
        <v>11</v>
      </c>
      <c r="L7" s="21" t="s">
        <v>12</v>
      </c>
      <c r="M7" s="22" t="s">
        <v>13</v>
      </c>
      <c r="N7" s="23" t="s">
        <v>14</v>
      </c>
    </row>
    <row r="8" spans="1:14" ht="15.75" customHeight="1" thickTop="1" x14ac:dyDescent="0.25">
      <c r="A8" s="148" t="s">
        <v>15</v>
      </c>
      <c r="B8" s="151" t="s">
        <v>16</v>
      </c>
      <c r="C8" s="24" t="s">
        <v>17</v>
      </c>
      <c r="D8" s="25" t="s">
        <v>18</v>
      </c>
      <c r="E8" s="26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8">
        <v>0</v>
      </c>
      <c r="N8" s="29">
        <f t="shared" ref="N8:N50" si="0">SUM(E8:M8)</f>
        <v>0</v>
      </c>
    </row>
    <row r="9" spans="1:14" x14ac:dyDescent="0.25">
      <c r="A9" s="149"/>
      <c r="B9" s="152"/>
      <c r="C9" s="30"/>
      <c r="D9" s="31" t="s">
        <v>19</v>
      </c>
      <c r="E9" s="32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16</v>
      </c>
      <c r="M9" s="34">
        <v>0</v>
      </c>
      <c r="N9" s="35">
        <f t="shared" si="0"/>
        <v>16</v>
      </c>
    </row>
    <row r="10" spans="1:14" x14ac:dyDescent="0.25">
      <c r="A10" s="149"/>
      <c r="B10" s="152"/>
      <c r="C10" s="30"/>
      <c r="D10" s="31" t="s">
        <v>20</v>
      </c>
      <c r="E10" s="32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4">
        <v>0</v>
      </c>
      <c r="N10" s="35">
        <f t="shared" si="0"/>
        <v>0</v>
      </c>
    </row>
    <row r="11" spans="1:14" ht="15.75" thickBot="1" x14ac:dyDescent="0.3">
      <c r="A11" s="149"/>
      <c r="B11" s="152"/>
      <c r="C11" s="30"/>
      <c r="D11" s="31"/>
      <c r="E11" s="36">
        <f t="shared" ref="E11:M11" si="1">SUM(E8:E10)</f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7">
        <f t="shared" si="1"/>
        <v>0</v>
      </c>
      <c r="J11" s="37">
        <f t="shared" si="1"/>
        <v>0</v>
      </c>
      <c r="K11" s="37">
        <f t="shared" si="1"/>
        <v>0</v>
      </c>
      <c r="L11" s="37">
        <f t="shared" si="1"/>
        <v>16</v>
      </c>
      <c r="M11" s="38">
        <f t="shared" si="1"/>
        <v>0</v>
      </c>
      <c r="N11" s="39">
        <f t="shared" si="0"/>
        <v>16</v>
      </c>
    </row>
    <row r="12" spans="1:14" x14ac:dyDescent="0.25">
      <c r="A12" s="149"/>
      <c r="B12" s="152"/>
      <c r="C12" s="40" t="s">
        <v>21</v>
      </c>
      <c r="D12" s="41" t="s">
        <v>18</v>
      </c>
      <c r="E12" s="42">
        <v>0</v>
      </c>
      <c r="F12" s="43">
        <v>1</v>
      </c>
      <c r="G12" s="43">
        <v>0</v>
      </c>
      <c r="H12" s="44">
        <v>1</v>
      </c>
      <c r="I12" s="44">
        <v>1</v>
      </c>
      <c r="J12" s="44">
        <v>0</v>
      </c>
      <c r="K12" s="44">
        <v>18</v>
      </c>
      <c r="L12" s="44">
        <v>11</v>
      </c>
      <c r="M12" s="45">
        <v>0</v>
      </c>
      <c r="N12" s="46">
        <f t="shared" si="0"/>
        <v>32</v>
      </c>
    </row>
    <row r="13" spans="1:14" ht="15" customHeight="1" x14ac:dyDescent="0.25">
      <c r="A13" s="149"/>
      <c r="B13" s="152"/>
      <c r="C13" s="30"/>
      <c r="D13" s="31" t="s">
        <v>19</v>
      </c>
      <c r="E13" s="32">
        <v>0</v>
      </c>
      <c r="F13" s="33">
        <v>1</v>
      </c>
      <c r="G13" s="33">
        <v>1</v>
      </c>
      <c r="H13" s="33">
        <v>0</v>
      </c>
      <c r="I13" s="33">
        <v>3</v>
      </c>
      <c r="J13" s="33">
        <v>0</v>
      </c>
      <c r="K13" s="33">
        <v>5</v>
      </c>
      <c r="L13" s="33">
        <v>13</v>
      </c>
      <c r="M13" s="34">
        <v>0</v>
      </c>
      <c r="N13" s="35">
        <f t="shared" si="0"/>
        <v>23</v>
      </c>
    </row>
    <row r="14" spans="1:14" ht="15" customHeight="1" x14ac:dyDescent="0.25">
      <c r="A14" s="149"/>
      <c r="B14" s="152"/>
      <c r="C14" s="30"/>
      <c r="D14" s="31" t="s">
        <v>20</v>
      </c>
      <c r="E14" s="32">
        <v>0</v>
      </c>
      <c r="F14" s="33">
        <v>0</v>
      </c>
      <c r="G14" s="33">
        <v>0</v>
      </c>
      <c r="H14" s="33">
        <v>0</v>
      </c>
      <c r="I14" s="33">
        <v>9</v>
      </c>
      <c r="J14" s="33">
        <v>0</v>
      </c>
      <c r="K14" s="33">
        <v>6</v>
      </c>
      <c r="L14" s="33">
        <v>3</v>
      </c>
      <c r="M14" s="34">
        <v>0</v>
      </c>
      <c r="N14" s="35">
        <f t="shared" si="0"/>
        <v>18</v>
      </c>
    </row>
    <row r="15" spans="1:14" ht="15.75" customHeight="1" thickBot="1" x14ac:dyDescent="0.3">
      <c r="A15" s="149"/>
      <c r="B15" s="152"/>
      <c r="C15" s="47"/>
      <c r="D15" s="31"/>
      <c r="E15" s="36">
        <f t="shared" ref="E15:M15" si="2">SUM(E12:E14)</f>
        <v>0</v>
      </c>
      <c r="F15" s="37">
        <f t="shared" si="2"/>
        <v>2</v>
      </c>
      <c r="G15" s="37">
        <f t="shared" si="2"/>
        <v>1</v>
      </c>
      <c r="H15" s="37">
        <f t="shared" si="2"/>
        <v>1</v>
      </c>
      <c r="I15" s="37">
        <f t="shared" si="2"/>
        <v>13</v>
      </c>
      <c r="J15" s="37">
        <f t="shared" si="2"/>
        <v>0</v>
      </c>
      <c r="K15" s="37">
        <f t="shared" si="2"/>
        <v>29</v>
      </c>
      <c r="L15" s="37">
        <f t="shared" si="2"/>
        <v>27</v>
      </c>
      <c r="M15" s="38">
        <f t="shared" si="2"/>
        <v>0</v>
      </c>
      <c r="N15" s="39">
        <f t="shared" si="0"/>
        <v>73</v>
      </c>
    </row>
    <row r="16" spans="1:14" x14ac:dyDescent="0.25">
      <c r="A16" s="149"/>
      <c r="B16" s="152"/>
      <c r="C16" s="40" t="s">
        <v>22</v>
      </c>
      <c r="D16" s="41" t="s">
        <v>18</v>
      </c>
      <c r="E16" s="42">
        <v>2</v>
      </c>
      <c r="F16" s="43">
        <v>2</v>
      </c>
      <c r="G16" s="43">
        <v>2</v>
      </c>
      <c r="H16" s="44">
        <v>2</v>
      </c>
      <c r="I16" s="44">
        <v>3</v>
      </c>
      <c r="J16" s="44">
        <v>0</v>
      </c>
      <c r="K16" s="44">
        <v>3</v>
      </c>
      <c r="L16" s="44">
        <v>14</v>
      </c>
      <c r="M16" s="45">
        <v>0</v>
      </c>
      <c r="N16" s="46">
        <f t="shared" si="0"/>
        <v>28</v>
      </c>
    </row>
    <row r="17" spans="1:14" x14ac:dyDescent="0.25">
      <c r="A17" s="149"/>
      <c r="B17" s="152"/>
      <c r="C17" s="30"/>
      <c r="D17" s="31" t="s">
        <v>19</v>
      </c>
      <c r="E17" s="32">
        <v>5</v>
      </c>
      <c r="F17" s="33">
        <v>10</v>
      </c>
      <c r="G17" s="33">
        <v>6</v>
      </c>
      <c r="H17" s="33">
        <v>5</v>
      </c>
      <c r="I17" s="33">
        <v>18</v>
      </c>
      <c r="J17" s="33">
        <v>8</v>
      </c>
      <c r="K17" s="33">
        <v>19</v>
      </c>
      <c r="L17" s="33">
        <v>74</v>
      </c>
      <c r="M17" s="34">
        <v>1</v>
      </c>
      <c r="N17" s="35">
        <f t="shared" si="0"/>
        <v>146</v>
      </c>
    </row>
    <row r="18" spans="1:14" x14ac:dyDescent="0.25">
      <c r="A18" s="149"/>
      <c r="B18" s="152"/>
      <c r="C18" s="30"/>
      <c r="D18" s="31" t="s">
        <v>20</v>
      </c>
      <c r="E18" s="32">
        <v>0</v>
      </c>
      <c r="F18" s="33">
        <v>2</v>
      </c>
      <c r="G18" s="33">
        <v>0</v>
      </c>
      <c r="H18" s="33">
        <v>0</v>
      </c>
      <c r="I18" s="33">
        <v>0</v>
      </c>
      <c r="J18" s="33">
        <v>0</v>
      </c>
      <c r="K18" s="33">
        <v>1</v>
      </c>
      <c r="L18" s="33">
        <v>1</v>
      </c>
      <c r="M18" s="34">
        <v>0</v>
      </c>
      <c r="N18" s="35">
        <f t="shared" si="0"/>
        <v>4</v>
      </c>
    </row>
    <row r="19" spans="1:14" ht="15.75" thickBot="1" x14ac:dyDescent="0.3">
      <c r="A19" s="149"/>
      <c r="B19" s="152"/>
      <c r="C19" s="47"/>
      <c r="D19" s="31"/>
      <c r="E19" s="36">
        <f t="shared" ref="E19:M19" si="3">SUM(E16:E18)</f>
        <v>7</v>
      </c>
      <c r="F19" s="37">
        <f t="shared" si="3"/>
        <v>14</v>
      </c>
      <c r="G19" s="37">
        <f t="shared" si="3"/>
        <v>8</v>
      </c>
      <c r="H19" s="37">
        <f t="shared" si="3"/>
        <v>7</v>
      </c>
      <c r="I19" s="37">
        <f t="shared" si="3"/>
        <v>21</v>
      </c>
      <c r="J19" s="37">
        <f t="shared" si="3"/>
        <v>8</v>
      </c>
      <c r="K19" s="37">
        <f t="shared" si="3"/>
        <v>23</v>
      </c>
      <c r="L19" s="37">
        <f t="shared" si="3"/>
        <v>89</v>
      </c>
      <c r="M19" s="38">
        <f t="shared" si="3"/>
        <v>1</v>
      </c>
      <c r="N19" s="39">
        <f t="shared" si="0"/>
        <v>178</v>
      </c>
    </row>
    <row r="20" spans="1:14" x14ac:dyDescent="0.25">
      <c r="A20" s="149"/>
      <c r="B20" s="152"/>
      <c r="C20" s="40" t="s">
        <v>23</v>
      </c>
      <c r="D20" s="41" t="s">
        <v>18</v>
      </c>
      <c r="E20" s="42">
        <v>7</v>
      </c>
      <c r="F20" s="43">
        <v>50</v>
      </c>
      <c r="G20" s="43">
        <v>4</v>
      </c>
      <c r="H20" s="44">
        <v>4</v>
      </c>
      <c r="I20" s="44">
        <v>51</v>
      </c>
      <c r="J20" s="44">
        <v>0</v>
      </c>
      <c r="K20" s="44">
        <v>24</v>
      </c>
      <c r="L20" s="44">
        <v>84</v>
      </c>
      <c r="M20" s="45">
        <v>0</v>
      </c>
      <c r="N20" s="46">
        <f t="shared" si="0"/>
        <v>224</v>
      </c>
    </row>
    <row r="21" spans="1:14" x14ac:dyDescent="0.25">
      <c r="A21" s="149"/>
      <c r="B21" s="152"/>
      <c r="C21" s="30"/>
      <c r="D21" s="31" t="s">
        <v>19</v>
      </c>
      <c r="E21" s="32">
        <v>4</v>
      </c>
      <c r="F21" s="33">
        <v>7</v>
      </c>
      <c r="G21" s="33">
        <v>4</v>
      </c>
      <c r="H21" s="33">
        <v>2</v>
      </c>
      <c r="I21" s="33">
        <v>3</v>
      </c>
      <c r="J21" s="33">
        <v>1</v>
      </c>
      <c r="K21" s="33">
        <v>8</v>
      </c>
      <c r="L21" s="33">
        <v>18</v>
      </c>
      <c r="M21" s="34">
        <v>1</v>
      </c>
      <c r="N21" s="35">
        <f t="shared" si="0"/>
        <v>48</v>
      </c>
    </row>
    <row r="22" spans="1:14" x14ac:dyDescent="0.25">
      <c r="A22" s="149"/>
      <c r="B22" s="152"/>
      <c r="C22" s="30"/>
      <c r="D22" s="31" t="s">
        <v>20</v>
      </c>
      <c r="E22" s="32">
        <v>1</v>
      </c>
      <c r="F22" s="33">
        <v>6</v>
      </c>
      <c r="G22" s="33">
        <v>4</v>
      </c>
      <c r="H22" s="33">
        <v>2</v>
      </c>
      <c r="I22" s="33">
        <v>3</v>
      </c>
      <c r="J22" s="33">
        <v>3</v>
      </c>
      <c r="K22" s="33">
        <v>12</v>
      </c>
      <c r="L22" s="33">
        <v>18</v>
      </c>
      <c r="M22" s="34">
        <v>1</v>
      </c>
      <c r="N22" s="35">
        <f t="shared" si="0"/>
        <v>50</v>
      </c>
    </row>
    <row r="23" spans="1:14" ht="15.75" thickBot="1" x14ac:dyDescent="0.3">
      <c r="A23" s="149"/>
      <c r="B23" s="152"/>
      <c r="C23" s="47"/>
      <c r="D23" s="31"/>
      <c r="E23" s="36">
        <f t="shared" ref="E23:M23" si="4">SUM(E20:E22)</f>
        <v>12</v>
      </c>
      <c r="F23" s="37">
        <f t="shared" si="4"/>
        <v>63</v>
      </c>
      <c r="G23" s="37">
        <f t="shared" si="4"/>
        <v>12</v>
      </c>
      <c r="H23" s="37">
        <f t="shared" si="4"/>
        <v>8</v>
      </c>
      <c r="I23" s="37">
        <f t="shared" si="4"/>
        <v>57</v>
      </c>
      <c r="J23" s="37">
        <f t="shared" si="4"/>
        <v>4</v>
      </c>
      <c r="K23" s="37">
        <f t="shared" si="4"/>
        <v>44</v>
      </c>
      <c r="L23" s="37">
        <f t="shared" si="4"/>
        <v>120</v>
      </c>
      <c r="M23" s="38">
        <f t="shared" si="4"/>
        <v>2</v>
      </c>
      <c r="N23" s="39">
        <f t="shared" si="0"/>
        <v>322</v>
      </c>
    </row>
    <row r="24" spans="1:14" x14ac:dyDescent="0.25">
      <c r="A24" s="149"/>
      <c r="B24" s="152"/>
      <c r="C24" s="40" t="s">
        <v>24</v>
      </c>
      <c r="D24" s="41" t="s">
        <v>18</v>
      </c>
      <c r="E24" s="42">
        <v>9</v>
      </c>
      <c r="F24" s="43">
        <v>2</v>
      </c>
      <c r="G24" s="43">
        <v>3</v>
      </c>
      <c r="H24" s="44">
        <v>3</v>
      </c>
      <c r="I24" s="44">
        <v>6</v>
      </c>
      <c r="J24" s="44">
        <v>2</v>
      </c>
      <c r="K24" s="44">
        <v>11</v>
      </c>
      <c r="L24" s="44">
        <v>12</v>
      </c>
      <c r="M24" s="45">
        <v>1</v>
      </c>
      <c r="N24" s="46">
        <f t="shared" si="0"/>
        <v>49</v>
      </c>
    </row>
    <row r="25" spans="1:14" x14ac:dyDescent="0.25">
      <c r="A25" s="149"/>
      <c r="B25" s="152"/>
      <c r="C25" s="30"/>
      <c r="D25" s="31" t="s">
        <v>19</v>
      </c>
      <c r="E25" s="32">
        <v>8</v>
      </c>
      <c r="F25" s="33">
        <v>12</v>
      </c>
      <c r="G25" s="33">
        <v>6</v>
      </c>
      <c r="H25" s="33">
        <v>5</v>
      </c>
      <c r="I25" s="33">
        <v>7</v>
      </c>
      <c r="J25" s="33">
        <v>6</v>
      </c>
      <c r="K25" s="33">
        <v>11</v>
      </c>
      <c r="L25" s="33">
        <v>43</v>
      </c>
      <c r="M25" s="34">
        <v>2</v>
      </c>
      <c r="N25" s="35">
        <f t="shared" si="0"/>
        <v>100</v>
      </c>
    </row>
    <row r="26" spans="1:14" x14ac:dyDescent="0.25">
      <c r="A26" s="149"/>
      <c r="B26" s="152"/>
      <c r="C26" s="30"/>
      <c r="D26" s="31" t="s">
        <v>20</v>
      </c>
      <c r="E26" s="32">
        <v>0</v>
      </c>
      <c r="F26" s="33">
        <v>2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1</v>
      </c>
      <c r="M26" s="34">
        <v>0</v>
      </c>
      <c r="N26" s="35">
        <f t="shared" si="0"/>
        <v>3</v>
      </c>
    </row>
    <row r="27" spans="1:14" ht="15.75" thickBot="1" x14ac:dyDescent="0.3">
      <c r="A27" s="149"/>
      <c r="B27" s="152"/>
      <c r="C27" s="47"/>
      <c r="D27" s="31"/>
      <c r="E27" s="36">
        <f t="shared" ref="E27:M27" si="5">SUM(E24:E26)</f>
        <v>17</v>
      </c>
      <c r="F27" s="37">
        <f t="shared" si="5"/>
        <v>16</v>
      </c>
      <c r="G27" s="37">
        <f t="shared" si="5"/>
        <v>9</v>
      </c>
      <c r="H27" s="37">
        <f t="shared" si="5"/>
        <v>8</v>
      </c>
      <c r="I27" s="37">
        <f t="shared" si="5"/>
        <v>13</v>
      </c>
      <c r="J27" s="37">
        <f t="shared" si="5"/>
        <v>8</v>
      </c>
      <c r="K27" s="37">
        <f t="shared" si="5"/>
        <v>22</v>
      </c>
      <c r="L27" s="37">
        <f t="shared" si="5"/>
        <v>56</v>
      </c>
      <c r="M27" s="38">
        <f t="shared" si="5"/>
        <v>3</v>
      </c>
      <c r="N27" s="39">
        <f t="shared" si="0"/>
        <v>152</v>
      </c>
    </row>
    <row r="28" spans="1:14" x14ac:dyDescent="0.25">
      <c r="A28" s="149"/>
      <c r="B28" s="152"/>
      <c r="C28" s="40" t="s">
        <v>25</v>
      </c>
      <c r="D28" s="41" t="s">
        <v>18</v>
      </c>
      <c r="E28" s="42">
        <v>15</v>
      </c>
      <c r="F28" s="43">
        <v>29</v>
      </c>
      <c r="G28" s="43">
        <v>2</v>
      </c>
      <c r="H28" s="44">
        <v>1</v>
      </c>
      <c r="I28" s="44">
        <v>21</v>
      </c>
      <c r="J28" s="44">
        <v>9</v>
      </c>
      <c r="K28" s="44">
        <v>24</v>
      </c>
      <c r="L28" s="44">
        <v>107</v>
      </c>
      <c r="M28" s="45">
        <v>0</v>
      </c>
      <c r="N28" s="46">
        <f t="shared" si="0"/>
        <v>208</v>
      </c>
    </row>
    <row r="29" spans="1:14" x14ac:dyDescent="0.25">
      <c r="A29" s="149"/>
      <c r="B29" s="152"/>
      <c r="C29" s="30"/>
      <c r="D29" s="31" t="s">
        <v>19</v>
      </c>
      <c r="E29" s="32">
        <v>10</v>
      </c>
      <c r="F29" s="33">
        <v>18</v>
      </c>
      <c r="G29" s="33">
        <v>6</v>
      </c>
      <c r="H29" s="33">
        <v>4</v>
      </c>
      <c r="I29" s="33">
        <v>32</v>
      </c>
      <c r="J29" s="33">
        <v>3</v>
      </c>
      <c r="K29" s="33">
        <v>27</v>
      </c>
      <c r="L29" s="33">
        <v>91</v>
      </c>
      <c r="M29" s="34">
        <v>6</v>
      </c>
      <c r="N29" s="35">
        <f t="shared" si="0"/>
        <v>197</v>
      </c>
    </row>
    <row r="30" spans="1:14" x14ac:dyDescent="0.25">
      <c r="A30" s="149"/>
      <c r="B30" s="152"/>
      <c r="C30" s="30"/>
      <c r="D30" s="31" t="s">
        <v>20</v>
      </c>
      <c r="E30" s="32">
        <v>3</v>
      </c>
      <c r="F30" s="33">
        <v>3</v>
      </c>
      <c r="G30" s="33">
        <v>4</v>
      </c>
      <c r="H30" s="33">
        <v>1</v>
      </c>
      <c r="I30" s="33">
        <v>21</v>
      </c>
      <c r="J30" s="33">
        <v>2</v>
      </c>
      <c r="K30" s="33">
        <v>9</v>
      </c>
      <c r="L30" s="33">
        <v>15</v>
      </c>
      <c r="M30" s="34">
        <v>0</v>
      </c>
      <c r="N30" s="35">
        <f t="shared" si="0"/>
        <v>58</v>
      </c>
    </row>
    <row r="31" spans="1:14" ht="15.75" thickBot="1" x14ac:dyDescent="0.3">
      <c r="A31" s="149"/>
      <c r="B31" s="152"/>
      <c r="C31" s="47"/>
      <c r="D31" s="31"/>
      <c r="E31" s="36">
        <f t="shared" ref="E31:M31" si="6">SUM(E28:E30)</f>
        <v>28</v>
      </c>
      <c r="F31" s="37">
        <f t="shared" si="6"/>
        <v>50</v>
      </c>
      <c r="G31" s="37">
        <f t="shared" si="6"/>
        <v>12</v>
      </c>
      <c r="H31" s="37">
        <f t="shared" si="6"/>
        <v>6</v>
      </c>
      <c r="I31" s="37">
        <f t="shared" si="6"/>
        <v>74</v>
      </c>
      <c r="J31" s="37">
        <f t="shared" si="6"/>
        <v>14</v>
      </c>
      <c r="K31" s="37">
        <f t="shared" si="6"/>
        <v>60</v>
      </c>
      <c r="L31" s="37">
        <f t="shared" si="6"/>
        <v>213</v>
      </c>
      <c r="M31" s="38">
        <f t="shared" si="6"/>
        <v>6</v>
      </c>
      <c r="N31" s="39">
        <f t="shared" si="0"/>
        <v>463</v>
      </c>
    </row>
    <row r="32" spans="1:14" x14ac:dyDescent="0.25">
      <c r="A32" s="149"/>
      <c r="B32" s="152"/>
      <c r="C32" s="40" t="s">
        <v>26</v>
      </c>
      <c r="D32" s="41" t="s">
        <v>18</v>
      </c>
      <c r="E32" s="42">
        <v>0</v>
      </c>
      <c r="F32" s="43">
        <v>1</v>
      </c>
      <c r="G32" s="43">
        <v>0</v>
      </c>
      <c r="H32" s="44">
        <v>0</v>
      </c>
      <c r="I32" s="44">
        <v>1</v>
      </c>
      <c r="J32" s="44">
        <v>0</v>
      </c>
      <c r="K32" s="44">
        <v>1</v>
      </c>
      <c r="L32" s="44">
        <v>1</v>
      </c>
      <c r="M32" s="45">
        <v>0</v>
      </c>
      <c r="N32" s="46">
        <f t="shared" si="0"/>
        <v>4</v>
      </c>
    </row>
    <row r="33" spans="1:14" x14ac:dyDescent="0.25">
      <c r="A33" s="149"/>
      <c r="B33" s="152"/>
      <c r="C33" s="30"/>
      <c r="D33" s="31" t="s">
        <v>19</v>
      </c>
      <c r="E33" s="32">
        <v>1</v>
      </c>
      <c r="F33" s="33">
        <v>1</v>
      </c>
      <c r="G33" s="33">
        <v>0</v>
      </c>
      <c r="H33" s="33">
        <v>0</v>
      </c>
      <c r="I33" s="33">
        <v>0</v>
      </c>
      <c r="J33" s="33">
        <v>0</v>
      </c>
      <c r="K33" s="33">
        <v>4</v>
      </c>
      <c r="L33" s="33">
        <v>0</v>
      </c>
      <c r="M33" s="34">
        <v>0</v>
      </c>
      <c r="N33" s="35">
        <f t="shared" si="0"/>
        <v>6</v>
      </c>
    </row>
    <row r="34" spans="1:14" x14ac:dyDescent="0.25">
      <c r="A34" s="149"/>
      <c r="B34" s="152"/>
      <c r="C34" s="30"/>
      <c r="D34" s="31" t="s">
        <v>20</v>
      </c>
      <c r="E34" s="32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4">
        <v>0</v>
      </c>
      <c r="N34" s="35">
        <f t="shared" si="0"/>
        <v>0</v>
      </c>
    </row>
    <row r="35" spans="1:14" ht="15.75" thickBot="1" x14ac:dyDescent="0.3">
      <c r="A35" s="149"/>
      <c r="B35" s="152"/>
      <c r="C35" s="47"/>
      <c r="D35" s="31"/>
      <c r="E35" s="36">
        <f t="shared" ref="E35:M35" si="7">SUM(E32:E34)</f>
        <v>1</v>
      </c>
      <c r="F35" s="37">
        <f t="shared" si="7"/>
        <v>2</v>
      </c>
      <c r="G35" s="37">
        <f t="shared" si="7"/>
        <v>0</v>
      </c>
      <c r="H35" s="37">
        <f t="shared" si="7"/>
        <v>0</v>
      </c>
      <c r="I35" s="37">
        <f t="shared" si="7"/>
        <v>1</v>
      </c>
      <c r="J35" s="37">
        <f t="shared" si="7"/>
        <v>0</v>
      </c>
      <c r="K35" s="37">
        <f t="shared" si="7"/>
        <v>5</v>
      </c>
      <c r="L35" s="37">
        <f t="shared" si="7"/>
        <v>1</v>
      </c>
      <c r="M35" s="38">
        <f t="shared" si="7"/>
        <v>0</v>
      </c>
      <c r="N35" s="39">
        <f t="shared" si="0"/>
        <v>10</v>
      </c>
    </row>
    <row r="36" spans="1:14" x14ac:dyDescent="0.25">
      <c r="A36" s="149"/>
      <c r="B36" s="152"/>
      <c r="C36" s="40" t="s">
        <v>27</v>
      </c>
      <c r="D36" s="41" t="s">
        <v>18</v>
      </c>
      <c r="E36" s="42">
        <v>0</v>
      </c>
      <c r="F36" s="43">
        <v>0</v>
      </c>
      <c r="G36" s="43">
        <v>0</v>
      </c>
      <c r="H36" s="44">
        <v>0</v>
      </c>
      <c r="I36" s="44">
        <v>1</v>
      </c>
      <c r="J36" s="44">
        <v>0</v>
      </c>
      <c r="K36" s="44">
        <v>10</v>
      </c>
      <c r="L36" s="44">
        <v>12</v>
      </c>
      <c r="M36" s="45">
        <v>2</v>
      </c>
      <c r="N36" s="46">
        <f t="shared" si="0"/>
        <v>25</v>
      </c>
    </row>
    <row r="37" spans="1:14" x14ac:dyDescent="0.25">
      <c r="A37" s="149"/>
      <c r="B37" s="152"/>
      <c r="C37" s="30"/>
      <c r="D37" s="31" t="s">
        <v>19</v>
      </c>
      <c r="E37" s="32">
        <v>5</v>
      </c>
      <c r="F37" s="33">
        <v>14</v>
      </c>
      <c r="G37" s="33">
        <v>5</v>
      </c>
      <c r="H37" s="33">
        <v>3</v>
      </c>
      <c r="I37" s="33">
        <v>4</v>
      </c>
      <c r="J37" s="33">
        <v>2</v>
      </c>
      <c r="K37" s="33">
        <v>8</v>
      </c>
      <c r="L37" s="33">
        <v>32</v>
      </c>
      <c r="M37" s="34">
        <v>6</v>
      </c>
      <c r="N37" s="35">
        <f t="shared" si="0"/>
        <v>79</v>
      </c>
    </row>
    <row r="38" spans="1:14" x14ac:dyDescent="0.25">
      <c r="A38" s="149"/>
      <c r="B38" s="152"/>
      <c r="C38" s="30"/>
      <c r="D38" s="31" t="s">
        <v>20</v>
      </c>
      <c r="E38" s="32">
        <v>0</v>
      </c>
      <c r="F38" s="33">
        <v>0</v>
      </c>
      <c r="G38" s="33">
        <v>1</v>
      </c>
      <c r="H38" s="33">
        <v>1</v>
      </c>
      <c r="I38" s="33">
        <v>0</v>
      </c>
      <c r="J38" s="33">
        <v>0</v>
      </c>
      <c r="K38" s="33">
        <v>1</v>
      </c>
      <c r="L38" s="33">
        <v>1</v>
      </c>
      <c r="M38" s="34">
        <v>2</v>
      </c>
      <c r="N38" s="35">
        <f t="shared" si="0"/>
        <v>6</v>
      </c>
    </row>
    <row r="39" spans="1:14" ht="15.75" thickBot="1" x14ac:dyDescent="0.3">
      <c r="A39" s="149"/>
      <c r="B39" s="152"/>
      <c r="C39" s="47"/>
      <c r="D39" s="31"/>
      <c r="E39" s="36">
        <f t="shared" ref="E39:M39" si="8">SUM(E36:E38)</f>
        <v>5</v>
      </c>
      <c r="F39" s="37">
        <f t="shared" si="8"/>
        <v>14</v>
      </c>
      <c r="G39" s="37">
        <f t="shared" si="8"/>
        <v>6</v>
      </c>
      <c r="H39" s="37">
        <f t="shared" si="8"/>
        <v>4</v>
      </c>
      <c r="I39" s="37">
        <f t="shared" si="8"/>
        <v>5</v>
      </c>
      <c r="J39" s="37">
        <f t="shared" si="8"/>
        <v>2</v>
      </c>
      <c r="K39" s="37">
        <f t="shared" si="8"/>
        <v>19</v>
      </c>
      <c r="L39" s="37">
        <f t="shared" si="8"/>
        <v>45</v>
      </c>
      <c r="M39" s="38">
        <f t="shared" si="8"/>
        <v>10</v>
      </c>
      <c r="N39" s="39">
        <f t="shared" si="0"/>
        <v>110</v>
      </c>
    </row>
    <row r="40" spans="1:14" x14ac:dyDescent="0.25">
      <c r="A40" s="149"/>
      <c r="B40" s="152"/>
      <c r="C40" s="40" t="s">
        <v>28</v>
      </c>
      <c r="D40" s="48" t="s">
        <v>18</v>
      </c>
      <c r="E40" s="42">
        <v>28</v>
      </c>
      <c r="F40" s="43">
        <v>78</v>
      </c>
      <c r="G40" s="43">
        <v>12</v>
      </c>
      <c r="H40" s="44">
        <v>18</v>
      </c>
      <c r="I40" s="44">
        <v>123</v>
      </c>
      <c r="J40" s="44">
        <v>21</v>
      </c>
      <c r="K40" s="44">
        <v>70</v>
      </c>
      <c r="L40" s="44">
        <v>286</v>
      </c>
      <c r="M40" s="45">
        <v>6</v>
      </c>
      <c r="N40" s="46">
        <f t="shared" si="0"/>
        <v>642</v>
      </c>
    </row>
    <row r="41" spans="1:14" x14ac:dyDescent="0.25">
      <c r="A41" s="149"/>
      <c r="B41" s="152"/>
      <c r="C41" s="30"/>
      <c r="D41" s="31" t="s">
        <v>19</v>
      </c>
      <c r="E41" s="32">
        <v>28</v>
      </c>
      <c r="F41" s="33">
        <v>85</v>
      </c>
      <c r="G41" s="33">
        <v>33</v>
      </c>
      <c r="H41" s="33">
        <v>12</v>
      </c>
      <c r="I41" s="33">
        <v>168</v>
      </c>
      <c r="J41" s="33">
        <v>19</v>
      </c>
      <c r="K41" s="33">
        <v>111</v>
      </c>
      <c r="L41" s="33">
        <v>527</v>
      </c>
      <c r="M41" s="34">
        <v>5</v>
      </c>
      <c r="N41" s="35">
        <f t="shared" si="0"/>
        <v>988</v>
      </c>
    </row>
    <row r="42" spans="1:14" x14ac:dyDescent="0.25">
      <c r="A42" s="149"/>
      <c r="B42" s="152"/>
      <c r="C42" s="30"/>
      <c r="D42" s="31" t="s">
        <v>20</v>
      </c>
      <c r="E42" s="32">
        <v>4</v>
      </c>
      <c r="F42" s="33">
        <v>7</v>
      </c>
      <c r="G42" s="33">
        <v>8</v>
      </c>
      <c r="H42" s="33">
        <v>2</v>
      </c>
      <c r="I42" s="33">
        <v>4</v>
      </c>
      <c r="J42" s="33">
        <v>0</v>
      </c>
      <c r="K42" s="33">
        <v>17</v>
      </c>
      <c r="L42" s="33">
        <v>44</v>
      </c>
      <c r="M42" s="34">
        <v>1</v>
      </c>
      <c r="N42" s="35">
        <f t="shared" si="0"/>
        <v>87</v>
      </c>
    </row>
    <row r="43" spans="1:14" ht="15.75" thickBot="1" x14ac:dyDescent="0.3">
      <c r="A43" s="149"/>
      <c r="B43" s="152"/>
      <c r="C43" s="47"/>
      <c r="D43" s="31"/>
      <c r="E43" s="36">
        <f t="shared" ref="E43:M43" si="9">SUM(E40:E42)</f>
        <v>60</v>
      </c>
      <c r="F43" s="37">
        <f t="shared" si="9"/>
        <v>170</v>
      </c>
      <c r="G43" s="37">
        <f t="shared" si="9"/>
        <v>53</v>
      </c>
      <c r="H43" s="37">
        <f t="shared" si="9"/>
        <v>32</v>
      </c>
      <c r="I43" s="37">
        <f t="shared" si="9"/>
        <v>295</v>
      </c>
      <c r="J43" s="37">
        <f t="shared" si="9"/>
        <v>40</v>
      </c>
      <c r="K43" s="37">
        <f t="shared" si="9"/>
        <v>198</v>
      </c>
      <c r="L43" s="37">
        <f t="shared" si="9"/>
        <v>857</v>
      </c>
      <c r="M43" s="38">
        <f t="shared" si="9"/>
        <v>12</v>
      </c>
      <c r="N43" s="39">
        <f t="shared" si="0"/>
        <v>1717</v>
      </c>
    </row>
    <row r="44" spans="1:14" x14ac:dyDescent="0.25">
      <c r="A44" s="149"/>
      <c r="B44" s="152"/>
      <c r="C44" s="40" t="s">
        <v>29</v>
      </c>
      <c r="D44" s="48" t="s">
        <v>18</v>
      </c>
      <c r="E44" s="42">
        <v>0</v>
      </c>
      <c r="F44" s="43">
        <v>0</v>
      </c>
      <c r="G44" s="43">
        <v>0</v>
      </c>
      <c r="H44" s="44">
        <v>0</v>
      </c>
      <c r="I44" s="44">
        <v>0</v>
      </c>
      <c r="J44" s="44">
        <v>0</v>
      </c>
      <c r="K44" s="44">
        <v>1</v>
      </c>
      <c r="L44" s="44">
        <v>0</v>
      </c>
      <c r="M44" s="45">
        <v>0</v>
      </c>
      <c r="N44" s="46">
        <f t="shared" si="0"/>
        <v>1</v>
      </c>
    </row>
    <row r="45" spans="1:14" x14ac:dyDescent="0.25">
      <c r="A45" s="149"/>
      <c r="B45" s="152"/>
      <c r="C45" s="30"/>
      <c r="D45" s="31" t="s">
        <v>19</v>
      </c>
      <c r="E45" s="32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4">
        <v>13</v>
      </c>
      <c r="N45" s="35">
        <f t="shared" si="0"/>
        <v>13</v>
      </c>
    </row>
    <row r="46" spans="1:14" ht="15" customHeight="1" x14ac:dyDescent="0.25">
      <c r="A46" s="149"/>
      <c r="B46" s="152"/>
      <c r="C46" s="30"/>
      <c r="D46" s="31" t="s">
        <v>20</v>
      </c>
      <c r="E46" s="32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2</v>
      </c>
      <c r="M46" s="34">
        <v>0</v>
      </c>
      <c r="N46" s="35">
        <f t="shared" si="0"/>
        <v>2</v>
      </c>
    </row>
    <row r="47" spans="1:14" ht="15" customHeight="1" thickBot="1" x14ac:dyDescent="0.3">
      <c r="A47" s="149"/>
      <c r="B47" s="152"/>
      <c r="C47" s="47"/>
      <c r="D47" s="31"/>
      <c r="E47" s="36">
        <f t="shared" ref="E47:M47" si="10">SUM(E44:E46)</f>
        <v>0</v>
      </c>
      <c r="F47" s="37">
        <f t="shared" si="10"/>
        <v>0</v>
      </c>
      <c r="G47" s="37">
        <f t="shared" si="10"/>
        <v>0</v>
      </c>
      <c r="H47" s="37">
        <f t="shared" si="10"/>
        <v>0</v>
      </c>
      <c r="I47" s="37">
        <f t="shared" si="10"/>
        <v>0</v>
      </c>
      <c r="J47" s="37">
        <f t="shared" si="10"/>
        <v>0</v>
      </c>
      <c r="K47" s="37">
        <f t="shared" si="10"/>
        <v>1</v>
      </c>
      <c r="L47" s="37">
        <f t="shared" si="10"/>
        <v>2</v>
      </c>
      <c r="M47" s="38">
        <f t="shared" si="10"/>
        <v>13</v>
      </c>
      <c r="N47" s="39">
        <f t="shared" si="0"/>
        <v>16</v>
      </c>
    </row>
    <row r="48" spans="1:14" x14ac:dyDescent="0.25">
      <c r="A48" s="149"/>
      <c r="B48" s="152"/>
      <c r="C48" s="163" t="s">
        <v>30</v>
      </c>
      <c r="D48" s="41" t="s">
        <v>18</v>
      </c>
      <c r="E48" s="49">
        <f t="shared" ref="E48:M50" si="11">SUM(E8,E12,E16,E20,E24,E28,E32,E36,E40,E44)</f>
        <v>61</v>
      </c>
      <c r="F48" s="50">
        <f t="shared" si="11"/>
        <v>163</v>
      </c>
      <c r="G48" s="51">
        <f t="shared" si="11"/>
        <v>23</v>
      </c>
      <c r="H48" s="52">
        <f t="shared" si="11"/>
        <v>29</v>
      </c>
      <c r="I48" s="52">
        <f t="shared" si="11"/>
        <v>207</v>
      </c>
      <c r="J48" s="52">
        <f t="shared" si="11"/>
        <v>32</v>
      </c>
      <c r="K48" s="52">
        <f t="shared" si="11"/>
        <v>162</v>
      </c>
      <c r="L48" s="52">
        <f t="shared" si="11"/>
        <v>527</v>
      </c>
      <c r="M48" s="53">
        <f t="shared" si="11"/>
        <v>9</v>
      </c>
      <c r="N48" s="54">
        <f t="shared" si="0"/>
        <v>1213</v>
      </c>
    </row>
    <row r="49" spans="1:14" x14ac:dyDescent="0.25">
      <c r="A49" s="149"/>
      <c r="B49" s="152"/>
      <c r="C49" s="164"/>
      <c r="D49" s="31" t="s">
        <v>19</v>
      </c>
      <c r="E49" s="55">
        <f t="shared" si="11"/>
        <v>61</v>
      </c>
      <c r="F49" s="56">
        <f t="shared" si="11"/>
        <v>148</v>
      </c>
      <c r="G49" s="57">
        <f t="shared" si="11"/>
        <v>61</v>
      </c>
      <c r="H49" s="58">
        <f t="shared" si="11"/>
        <v>31</v>
      </c>
      <c r="I49" s="58">
        <f t="shared" si="11"/>
        <v>235</v>
      </c>
      <c r="J49" s="58">
        <f t="shared" si="11"/>
        <v>39</v>
      </c>
      <c r="K49" s="58">
        <f t="shared" si="11"/>
        <v>193</v>
      </c>
      <c r="L49" s="58">
        <f t="shared" si="11"/>
        <v>814</v>
      </c>
      <c r="M49" s="59">
        <f t="shared" si="11"/>
        <v>34</v>
      </c>
      <c r="N49" s="60">
        <f t="shared" si="0"/>
        <v>1616</v>
      </c>
    </row>
    <row r="50" spans="1:14" ht="15.75" thickBot="1" x14ac:dyDescent="0.3">
      <c r="A50" s="149"/>
      <c r="B50" s="152"/>
      <c r="C50" s="164"/>
      <c r="D50" s="31" t="s">
        <v>20</v>
      </c>
      <c r="E50" s="61">
        <f t="shared" si="11"/>
        <v>8</v>
      </c>
      <c r="F50" s="62">
        <f t="shared" si="11"/>
        <v>20</v>
      </c>
      <c r="G50" s="63">
        <f t="shared" si="11"/>
        <v>17</v>
      </c>
      <c r="H50" s="64">
        <f t="shared" si="11"/>
        <v>6</v>
      </c>
      <c r="I50" s="64">
        <f t="shared" si="11"/>
        <v>37</v>
      </c>
      <c r="J50" s="64">
        <f t="shared" si="11"/>
        <v>5</v>
      </c>
      <c r="K50" s="64">
        <f t="shared" si="11"/>
        <v>46</v>
      </c>
      <c r="L50" s="64">
        <f t="shared" si="11"/>
        <v>85</v>
      </c>
      <c r="M50" s="65">
        <f t="shared" si="11"/>
        <v>4</v>
      </c>
      <c r="N50" s="66">
        <f t="shared" si="0"/>
        <v>228</v>
      </c>
    </row>
    <row r="51" spans="1:14" ht="15.75" thickBot="1" x14ac:dyDescent="0.3">
      <c r="A51" s="149"/>
      <c r="B51" s="153"/>
      <c r="C51" s="67" t="s">
        <v>14</v>
      </c>
      <c r="D51" s="68"/>
      <c r="E51" s="69">
        <f t="shared" ref="E51:N51" si="12">SUM(E48:E50)</f>
        <v>130</v>
      </c>
      <c r="F51" s="69">
        <f t="shared" si="12"/>
        <v>331</v>
      </c>
      <c r="G51" s="70">
        <f t="shared" si="12"/>
        <v>101</v>
      </c>
      <c r="H51" s="71">
        <f t="shared" si="12"/>
        <v>66</v>
      </c>
      <c r="I51" s="71">
        <f t="shared" si="12"/>
        <v>479</v>
      </c>
      <c r="J51" s="71">
        <f t="shared" si="12"/>
        <v>76</v>
      </c>
      <c r="K51" s="71">
        <f t="shared" si="12"/>
        <v>401</v>
      </c>
      <c r="L51" s="71">
        <f t="shared" si="12"/>
        <v>1426</v>
      </c>
      <c r="M51" s="72">
        <f t="shared" si="12"/>
        <v>47</v>
      </c>
      <c r="N51" s="73">
        <f t="shared" si="12"/>
        <v>3057</v>
      </c>
    </row>
    <row r="52" spans="1:14" ht="8.1" customHeight="1" thickBot="1" x14ac:dyDescent="0.3">
      <c r="A52" s="149"/>
      <c r="B52" s="74"/>
      <c r="C52" s="75"/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7"/>
    </row>
    <row r="53" spans="1:14" ht="15" customHeight="1" x14ac:dyDescent="0.25">
      <c r="A53" s="149"/>
      <c r="B53" s="165" t="s">
        <v>31</v>
      </c>
      <c r="C53" s="40" t="s">
        <v>32</v>
      </c>
      <c r="D53" s="41" t="s">
        <v>18</v>
      </c>
      <c r="E53" s="42">
        <v>23</v>
      </c>
      <c r="F53" s="43">
        <v>22</v>
      </c>
      <c r="G53" s="43">
        <v>13</v>
      </c>
      <c r="H53" s="43">
        <v>17</v>
      </c>
      <c r="I53" s="43">
        <v>9</v>
      </c>
      <c r="J53" s="43">
        <v>7</v>
      </c>
      <c r="K53" s="43">
        <v>79</v>
      </c>
      <c r="L53" s="43">
        <v>506</v>
      </c>
      <c r="M53" s="78">
        <v>14</v>
      </c>
      <c r="N53" s="79">
        <f t="shared" ref="N53:N103" si="13">SUM(E53:M53)</f>
        <v>690</v>
      </c>
    </row>
    <row r="54" spans="1:14" x14ac:dyDescent="0.25">
      <c r="A54" s="149"/>
      <c r="B54" s="152"/>
      <c r="C54" s="30"/>
      <c r="D54" s="31" t="s">
        <v>19</v>
      </c>
      <c r="E54" s="32">
        <v>14</v>
      </c>
      <c r="F54" s="33">
        <v>55</v>
      </c>
      <c r="G54" s="33">
        <v>21</v>
      </c>
      <c r="H54" s="33">
        <v>12</v>
      </c>
      <c r="I54" s="33">
        <v>46</v>
      </c>
      <c r="J54" s="33">
        <v>12</v>
      </c>
      <c r="K54" s="33">
        <v>85</v>
      </c>
      <c r="L54" s="33">
        <v>514</v>
      </c>
      <c r="M54" s="34">
        <v>62</v>
      </c>
      <c r="N54" s="35">
        <f t="shared" si="13"/>
        <v>821</v>
      </c>
    </row>
    <row r="55" spans="1:14" x14ac:dyDescent="0.25">
      <c r="A55" s="149"/>
      <c r="B55" s="152"/>
      <c r="C55" s="30"/>
      <c r="D55" s="31" t="s">
        <v>20</v>
      </c>
      <c r="E55" s="32">
        <v>5</v>
      </c>
      <c r="F55" s="33">
        <v>14</v>
      </c>
      <c r="G55" s="33">
        <v>2</v>
      </c>
      <c r="H55" s="33">
        <v>5</v>
      </c>
      <c r="I55" s="33">
        <v>4</v>
      </c>
      <c r="J55" s="33">
        <v>0</v>
      </c>
      <c r="K55" s="33">
        <v>9</v>
      </c>
      <c r="L55" s="33">
        <v>57</v>
      </c>
      <c r="M55" s="34">
        <v>12</v>
      </c>
      <c r="N55" s="35">
        <f t="shared" si="13"/>
        <v>108</v>
      </c>
    </row>
    <row r="56" spans="1:14" ht="15.75" thickBot="1" x14ac:dyDescent="0.3">
      <c r="A56" s="149"/>
      <c r="B56" s="152"/>
      <c r="C56" s="47"/>
      <c r="D56" s="31"/>
      <c r="E56" s="36">
        <f t="shared" ref="E56:M56" si="14">SUM(E53:E55)</f>
        <v>42</v>
      </c>
      <c r="F56" s="37">
        <f t="shared" si="14"/>
        <v>91</v>
      </c>
      <c r="G56" s="37">
        <f t="shared" si="14"/>
        <v>36</v>
      </c>
      <c r="H56" s="37">
        <f t="shared" si="14"/>
        <v>34</v>
      </c>
      <c r="I56" s="37">
        <f t="shared" si="14"/>
        <v>59</v>
      </c>
      <c r="J56" s="37">
        <f t="shared" si="14"/>
        <v>19</v>
      </c>
      <c r="K56" s="37">
        <f t="shared" si="14"/>
        <v>173</v>
      </c>
      <c r="L56" s="37">
        <f t="shared" si="14"/>
        <v>1077</v>
      </c>
      <c r="M56" s="38">
        <f t="shared" si="14"/>
        <v>88</v>
      </c>
      <c r="N56" s="39">
        <f t="shared" si="13"/>
        <v>1619</v>
      </c>
    </row>
    <row r="57" spans="1:14" x14ac:dyDescent="0.25">
      <c r="A57" s="149"/>
      <c r="B57" s="152"/>
      <c r="C57" s="40" t="s">
        <v>33</v>
      </c>
      <c r="D57" s="41" t="s">
        <v>18</v>
      </c>
      <c r="E57" s="42">
        <v>0</v>
      </c>
      <c r="F57" s="43">
        <v>1</v>
      </c>
      <c r="G57" s="43"/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5">
        <v>34</v>
      </c>
      <c r="N57" s="46">
        <f t="shared" si="13"/>
        <v>35</v>
      </c>
    </row>
    <row r="58" spans="1:14" x14ac:dyDescent="0.25">
      <c r="A58" s="149"/>
      <c r="B58" s="152"/>
      <c r="C58" s="30"/>
      <c r="D58" s="31" t="s">
        <v>19</v>
      </c>
      <c r="E58" s="32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1</v>
      </c>
      <c r="L58" s="33">
        <v>6</v>
      </c>
      <c r="M58" s="34">
        <v>0</v>
      </c>
      <c r="N58" s="35">
        <f t="shared" si="13"/>
        <v>7</v>
      </c>
    </row>
    <row r="59" spans="1:14" x14ac:dyDescent="0.25">
      <c r="A59" s="149"/>
      <c r="B59" s="152"/>
      <c r="C59" s="30"/>
      <c r="D59" s="31" t="s">
        <v>20</v>
      </c>
      <c r="E59" s="32">
        <v>0</v>
      </c>
      <c r="F59" s="33">
        <v>1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5</v>
      </c>
      <c r="M59" s="34">
        <v>0</v>
      </c>
      <c r="N59" s="35">
        <f t="shared" si="13"/>
        <v>6</v>
      </c>
    </row>
    <row r="60" spans="1:14" ht="15.75" thickBot="1" x14ac:dyDescent="0.3">
      <c r="A60" s="149"/>
      <c r="B60" s="152"/>
      <c r="C60" s="47"/>
      <c r="D60" s="31"/>
      <c r="E60" s="36">
        <f t="shared" ref="E60:M60" si="15">SUM(E57:E59)</f>
        <v>0</v>
      </c>
      <c r="F60" s="37">
        <f t="shared" si="15"/>
        <v>2</v>
      </c>
      <c r="G60" s="37">
        <f t="shared" si="15"/>
        <v>0</v>
      </c>
      <c r="H60" s="37">
        <f t="shared" si="15"/>
        <v>0</v>
      </c>
      <c r="I60" s="37">
        <f t="shared" si="15"/>
        <v>0</v>
      </c>
      <c r="J60" s="37">
        <f t="shared" si="15"/>
        <v>0</v>
      </c>
      <c r="K60" s="37">
        <f t="shared" si="15"/>
        <v>1</v>
      </c>
      <c r="L60" s="37">
        <f t="shared" si="15"/>
        <v>11</v>
      </c>
      <c r="M60" s="38">
        <f t="shared" si="15"/>
        <v>34</v>
      </c>
      <c r="N60" s="39">
        <f t="shared" si="13"/>
        <v>48</v>
      </c>
    </row>
    <row r="61" spans="1:14" x14ac:dyDescent="0.25">
      <c r="A61" s="149"/>
      <c r="B61" s="152"/>
      <c r="C61" s="40" t="s">
        <v>34</v>
      </c>
      <c r="D61" s="41" t="s">
        <v>18</v>
      </c>
      <c r="E61" s="42">
        <v>1</v>
      </c>
      <c r="F61" s="43">
        <v>2</v>
      </c>
      <c r="G61" s="43">
        <v>0</v>
      </c>
      <c r="H61" s="44">
        <v>0</v>
      </c>
      <c r="I61" s="44">
        <v>3</v>
      </c>
      <c r="J61" s="44">
        <v>0</v>
      </c>
      <c r="K61" s="44">
        <v>4</v>
      </c>
      <c r="L61" s="44">
        <v>281</v>
      </c>
      <c r="M61" s="45">
        <v>0</v>
      </c>
      <c r="N61" s="46">
        <f t="shared" si="13"/>
        <v>291</v>
      </c>
    </row>
    <row r="62" spans="1:14" x14ac:dyDescent="0.25">
      <c r="A62" s="149"/>
      <c r="B62" s="152"/>
      <c r="C62" s="30"/>
      <c r="D62" s="31" t="s">
        <v>19</v>
      </c>
      <c r="E62" s="32">
        <v>1</v>
      </c>
      <c r="F62" s="33">
        <v>3</v>
      </c>
      <c r="G62" s="33">
        <v>1</v>
      </c>
      <c r="H62" s="33">
        <v>0</v>
      </c>
      <c r="I62" s="33">
        <v>3</v>
      </c>
      <c r="J62" s="33">
        <v>0</v>
      </c>
      <c r="K62" s="33">
        <v>3</v>
      </c>
      <c r="L62" s="33">
        <v>49</v>
      </c>
      <c r="M62" s="34">
        <v>1</v>
      </c>
      <c r="N62" s="35">
        <f t="shared" si="13"/>
        <v>61</v>
      </c>
    </row>
    <row r="63" spans="1:14" x14ac:dyDescent="0.25">
      <c r="A63" s="149"/>
      <c r="B63" s="152"/>
      <c r="C63" s="30"/>
      <c r="D63" s="31" t="s">
        <v>20</v>
      </c>
      <c r="E63" s="32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68</v>
      </c>
      <c r="M63" s="34">
        <v>0</v>
      </c>
      <c r="N63" s="35">
        <f t="shared" si="13"/>
        <v>68</v>
      </c>
    </row>
    <row r="64" spans="1:14" ht="15.75" thickBot="1" x14ac:dyDescent="0.3">
      <c r="A64" s="149"/>
      <c r="B64" s="152"/>
      <c r="C64" s="47"/>
      <c r="D64" s="31"/>
      <c r="E64" s="36">
        <f t="shared" ref="E64:M64" si="16">SUM(E61:E63)</f>
        <v>2</v>
      </c>
      <c r="F64" s="37">
        <f t="shared" si="16"/>
        <v>5</v>
      </c>
      <c r="G64" s="37">
        <f t="shared" si="16"/>
        <v>1</v>
      </c>
      <c r="H64" s="37">
        <f t="shared" si="16"/>
        <v>0</v>
      </c>
      <c r="I64" s="37">
        <f t="shared" si="16"/>
        <v>6</v>
      </c>
      <c r="J64" s="37">
        <f t="shared" si="16"/>
        <v>0</v>
      </c>
      <c r="K64" s="37">
        <f t="shared" si="16"/>
        <v>7</v>
      </c>
      <c r="L64" s="37">
        <f t="shared" si="16"/>
        <v>398</v>
      </c>
      <c r="M64" s="38">
        <f t="shared" si="16"/>
        <v>1</v>
      </c>
      <c r="N64" s="39">
        <f t="shared" si="13"/>
        <v>420</v>
      </c>
    </row>
    <row r="65" spans="1:14" x14ac:dyDescent="0.25">
      <c r="A65" s="149"/>
      <c r="B65" s="152"/>
      <c r="C65" s="40" t="s">
        <v>35</v>
      </c>
      <c r="D65" s="41" t="s">
        <v>18</v>
      </c>
      <c r="E65" s="42">
        <v>0</v>
      </c>
      <c r="F65" s="43">
        <v>0</v>
      </c>
      <c r="G65" s="43">
        <v>0</v>
      </c>
      <c r="H65" s="44">
        <v>1</v>
      </c>
      <c r="I65" s="44">
        <v>1</v>
      </c>
      <c r="J65" s="44">
        <v>0</v>
      </c>
      <c r="K65" s="44">
        <v>0</v>
      </c>
      <c r="L65" s="44">
        <v>131</v>
      </c>
      <c r="M65" s="45">
        <v>1</v>
      </c>
      <c r="N65" s="46">
        <f t="shared" si="13"/>
        <v>134</v>
      </c>
    </row>
    <row r="66" spans="1:14" x14ac:dyDescent="0.25">
      <c r="A66" s="149"/>
      <c r="B66" s="152"/>
      <c r="C66" s="30"/>
      <c r="D66" s="31" t="s">
        <v>19</v>
      </c>
      <c r="E66" s="32">
        <v>0</v>
      </c>
      <c r="F66" s="33">
        <v>2</v>
      </c>
      <c r="G66" s="33">
        <v>1</v>
      </c>
      <c r="H66" s="33">
        <v>1</v>
      </c>
      <c r="I66" s="33">
        <v>1</v>
      </c>
      <c r="J66" s="33">
        <v>0</v>
      </c>
      <c r="K66" s="33">
        <v>3</v>
      </c>
      <c r="L66" s="33">
        <v>161</v>
      </c>
      <c r="M66" s="34">
        <v>2</v>
      </c>
      <c r="N66" s="35">
        <f t="shared" si="13"/>
        <v>171</v>
      </c>
    </row>
    <row r="67" spans="1:14" x14ac:dyDescent="0.25">
      <c r="A67" s="149"/>
      <c r="B67" s="152"/>
      <c r="C67" s="30"/>
      <c r="D67" s="31" t="s">
        <v>20</v>
      </c>
      <c r="E67" s="32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15</v>
      </c>
      <c r="M67" s="34">
        <v>0</v>
      </c>
      <c r="N67" s="35">
        <f t="shared" si="13"/>
        <v>15</v>
      </c>
    </row>
    <row r="68" spans="1:14" ht="15.75" thickBot="1" x14ac:dyDescent="0.3">
      <c r="A68" s="149"/>
      <c r="B68" s="152"/>
      <c r="C68" s="47"/>
      <c r="D68" s="31"/>
      <c r="E68" s="36">
        <f t="shared" ref="E68:M68" si="17">SUM(E65:E67)</f>
        <v>0</v>
      </c>
      <c r="F68" s="37">
        <f t="shared" si="17"/>
        <v>2</v>
      </c>
      <c r="G68" s="37">
        <f t="shared" si="17"/>
        <v>1</v>
      </c>
      <c r="H68" s="37">
        <f t="shared" si="17"/>
        <v>2</v>
      </c>
      <c r="I68" s="37">
        <f t="shared" si="17"/>
        <v>2</v>
      </c>
      <c r="J68" s="37">
        <f t="shared" si="17"/>
        <v>0</v>
      </c>
      <c r="K68" s="37">
        <f t="shared" si="17"/>
        <v>3</v>
      </c>
      <c r="L68" s="37">
        <f t="shared" si="17"/>
        <v>307</v>
      </c>
      <c r="M68" s="38">
        <f t="shared" si="17"/>
        <v>3</v>
      </c>
      <c r="N68" s="39">
        <f t="shared" si="13"/>
        <v>320</v>
      </c>
    </row>
    <row r="69" spans="1:14" x14ac:dyDescent="0.25">
      <c r="A69" s="149"/>
      <c r="B69" s="152"/>
      <c r="C69" s="40" t="s">
        <v>36</v>
      </c>
      <c r="D69" s="41" t="s">
        <v>18</v>
      </c>
      <c r="E69" s="42">
        <v>0</v>
      </c>
      <c r="F69" s="43">
        <v>0</v>
      </c>
      <c r="G69" s="43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5">
        <v>0</v>
      </c>
      <c r="N69" s="80">
        <f t="shared" si="13"/>
        <v>0</v>
      </c>
    </row>
    <row r="70" spans="1:14" x14ac:dyDescent="0.25">
      <c r="A70" s="149"/>
      <c r="B70" s="152"/>
      <c r="C70" s="30"/>
      <c r="D70" s="31" t="s">
        <v>19</v>
      </c>
      <c r="E70" s="32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4">
        <v>0</v>
      </c>
      <c r="N70" s="81">
        <f t="shared" si="13"/>
        <v>0</v>
      </c>
    </row>
    <row r="71" spans="1:14" x14ac:dyDescent="0.25">
      <c r="A71" s="149"/>
      <c r="B71" s="152"/>
      <c r="C71" s="30"/>
      <c r="D71" s="31" t="s">
        <v>20</v>
      </c>
      <c r="E71" s="32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4">
        <v>0</v>
      </c>
      <c r="N71" s="81">
        <f t="shared" si="13"/>
        <v>0</v>
      </c>
    </row>
    <row r="72" spans="1:14" ht="15.75" thickBot="1" x14ac:dyDescent="0.3">
      <c r="A72" s="149"/>
      <c r="B72" s="152"/>
      <c r="C72" s="47"/>
      <c r="D72" s="31"/>
      <c r="E72" s="36">
        <f t="shared" ref="E72:M72" si="18">SUM(E69:E71)</f>
        <v>0</v>
      </c>
      <c r="F72" s="37">
        <f t="shared" si="18"/>
        <v>0</v>
      </c>
      <c r="G72" s="37">
        <f t="shared" si="18"/>
        <v>0</v>
      </c>
      <c r="H72" s="37">
        <f t="shared" si="18"/>
        <v>0</v>
      </c>
      <c r="I72" s="37">
        <f t="shared" si="18"/>
        <v>0</v>
      </c>
      <c r="J72" s="37">
        <f t="shared" si="18"/>
        <v>0</v>
      </c>
      <c r="K72" s="37">
        <f t="shared" si="18"/>
        <v>0</v>
      </c>
      <c r="L72" s="37">
        <f t="shared" si="18"/>
        <v>0</v>
      </c>
      <c r="M72" s="38">
        <f t="shared" si="18"/>
        <v>0</v>
      </c>
      <c r="N72" s="82">
        <f t="shared" si="13"/>
        <v>0</v>
      </c>
    </row>
    <row r="73" spans="1:14" x14ac:dyDescent="0.25">
      <c r="A73" s="149"/>
      <c r="B73" s="152"/>
      <c r="C73" s="40" t="s">
        <v>37</v>
      </c>
      <c r="D73" s="41" t="s">
        <v>18</v>
      </c>
      <c r="E73" s="42">
        <v>0</v>
      </c>
      <c r="F73" s="43">
        <v>0</v>
      </c>
      <c r="G73" s="43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5">
        <v>0</v>
      </c>
      <c r="N73" s="80">
        <f t="shared" si="13"/>
        <v>0</v>
      </c>
    </row>
    <row r="74" spans="1:14" x14ac:dyDescent="0.25">
      <c r="A74" s="149"/>
      <c r="B74" s="152"/>
      <c r="C74" s="30"/>
      <c r="D74" s="31" t="s">
        <v>19</v>
      </c>
      <c r="E74" s="32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1</v>
      </c>
      <c r="M74" s="34">
        <v>0</v>
      </c>
      <c r="N74" s="81">
        <f t="shared" si="13"/>
        <v>1</v>
      </c>
    </row>
    <row r="75" spans="1:14" x14ac:dyDescent="0.25">
      <c r="A75" s="149"/>
      <c r="B75" s="152"/>
      <c r="C75" s="30"/>
      <c r="D75" s="31" t="s">
        <v>20</v>
      </c>
      <c r="E75" s="32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4">
        <v>0</v>
      </c>
      <c r="N75" s="81">
        <f t="shared" si="13"/>
        <v>0</v>
      </c>
    </row>
    <row r="76" spans="1:14" ht="15.75" thickBot="1" x14ac:dyDescent="0.3">
      <c r="A76" s="149"/>
      <c r="B76" s="152"/>
      <c r="C76" s="47"/>
      <c r="D76" s="31"/>
      <c r="E76" s="36">
        <f t="shared" ref="E76:M76" si="19">SUM(E73:E75)</f>
        <v>0</v>
      </c>
      <c r="F76" s="37">
        <f t="shared" si="19"/>
        <v>0</v>
      </c>
      <c r="G76" s="37">
        <f t="shared" si="19"/>
        <v>0</v>
      </c>
      <c r="H76" s="37">
        <f t="shared" si="19"/>
        <v>0</v>
      </c>
      <c r="I76" s="37">
        <f t="shared" si="19"/>
        <v>0</v>
      </c>
      <c r="J76" s="37">
        <f t="shared" si="19"/>
        <v>0</v>
      </c>
      <c r="K76" s="37">
        <f t="shared" si="19"/>
        <v>0</v>
      </c>
      <c r="L76" s="37">
        <f t="shared" si="19"/>
        <v>1</v>
      </c>
      <c r="M76" s="38">
        <f t="shared" si="19"/>
        <v>0</v>
      </c>
      <c r="N76" s="82">
        <f t="shared" si="13"/>
        <v>1</v>
      </c>
    </row>
    <row r="77" spans="1:14" x14ac:dyDescent="0.25">
      <c r="A77" s="149"/>
      <c r="B77" s="152"/>
      <c r="C77" s="40" t="s">
        <v>38</v>
      </c>
      <c r="D77" s="41" t="s">
        <v>18</v>
      </c>
      <c r="E77" s="42">
        <v>0</v>
      </c>
      <c r="F77" s="43">
        <v>0</v>
      </c>
      <c r="G77" s="43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5">
        <v>0</v>
      </c>
      <c r="N77" s="80">
        <f t="shared" si="13"/>
        <v>0</v>
      </c>
    </row>
    <row r="78" spans="1:14" x14ac:dyDescent="0.25">
      <c r="A78" s="149"/>
      <c r="B78" s="152"/>
      <c r="C78" s="30"/>
      <c r="D78" s="31" t="s">
        <v>19</v>
      </c>
      <c r="E78" s="32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4">
        <v>0</v>
      </c>
      <c r="N78" s="81">
        <f t="shared" si="13"/>
        <v>0</v>
      </c>
    </row>
    <row r="79" spans="1:14" x14ac:dyDescent="0.25">
      <c r="A79" s="149"/>
      <c r="B79" s="152"/>
      <c r="C79" s="30"/>
      <c r="D79" s="31" t="s">
        <v>20</v>
      </c>
      <c r="E79" s="32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4">
        <v>0</v>
      </c>
      <c r="N79" s="81">
        <f t="shared" si="13"/>
        <v>0</v>
      </c>
    </row>
    <row r="80" spans="1:14" ht="15.75" thickBot="1" x14ac:dyDescent="0.3">
      <c r="A80" s="149"/>
      <c r="B80" s="152"/>
      <c r="C80" s="47"/>
      <c r="D80" s="31"/>
      <c r="E80" s="36">
        <f t="shared" ref="E80:M80" si="20">SUM(E77:E79)</f>
        <v>0</v>
      </c>
      <c r="F80" s="37">
        <f t="shared" si="20"/>
        <v>0</v>
      </c>
      <c r="G80" s="37">
        <f t="shared" si="20"/>
        <v>0</v>
      </c>
      <c r="H80" s="37">
        <f t="shared" si="20"/>
        <v>0</v>
      </c>
      <c r="I80" s="37">
        <f t="shared" si="20"/>
        <v>0</v>
      </c>
      <c r="J80" s="37">
        <f t="shared" si="20"/>
        <v>0</v>
      </c>
      <c r="K80" s="37">
        <f t="shared" si="20"/>
        <v>0</v>
      </c>
      <c r="L80" s="37">
        <f t="shared" si="20"/>
        <v>0</v>
      </c>
      <c r="M80" s="38">
        <f t="shared" si="20"/>
        <v>0</v>
      </c>
      <c r="N80" s="82">
        <f t="shared" si="13"/>
        <v>0</v>
      </c>
    </row>
    <row r="81" spans="1:14" x14ac:dyDescent="0.25">
      <c r="A81" s="149"/>
      <c r="B81" s="152"/>
      <c r="C81" s="40" t="s">
        <v>39</v>
      </c>
      <c r="D81" s="41" t="s">
        <v>18</v>
      </c>
      <c r="E81" s="42">
        <v>0</v>
      </c>
      <c r="F81" s="43">
        <v>0</v>
      </c>
      <c r="G81" s="43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5">
        <v>0</v>
      </c>
      <c r="N81" s="46">
        <f t="shared" si="13"/>
        <v>0</v>
      </c>
    </row>
    <row r="82" spans="1:14" x14ac:dyDescent="0.25">
      <c r="A82" s="149"/>
      <c r="B82" s="152"/>
      <c r="C82" s="30"/>
      <c r="D82" s="31" t="s">
        <v>19</v>
      </c>
      <c r="E82" s="32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1</v>
      </c>
      <c r="M82" s="34">
        <v>0</v>
      </c>
      <c r="N82" s="35">
        <f t="shared" si="13"/>
        <v>1</v>
      </c>
    </row>
    <row r="83" spans="1:14" x14ac:dyDescent="0.25">
      <c r="A83" s="149"/>
      <c r="B83" s="152"/>
      <c r="C83" s="30"/>
      <c r="D83" s="31" t="s">
        <v>20</v>
      </c>
      <c r="E83" s="32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4">
        <v>0</v>
      </c>
      <c r="N83" s="35">
        <f t="shared" si="13"/>
        <v>0</v>
      </c>
    </row>
    <row r="84" spans="1:14" ht="15.75" thickBot="1" x14ac:dyDescent="0.3">
      <c r="A84" s="149"/>
      <c r="B84" s="152"/>
      <c r="C84" s="47"/>
      <c r="D84" s="31"/>
      <c r="E84" s="36">
        <f t="shared" ref="E84:M84" si="21">SUM(E81:E83)</f>
        <v>0</v>
      </c>
      <c r="F84" s="37">
        <f t="shared" si="21"/>
        <v>0</v>
      </c>
      <c r="G84" s="37">
        <f t="shared" si="21"/>
        <v>0</v>
      </c>
      <c r="H84" s="37">
        <f t="shared" si="21"/>
        <v>0</v>
      </c>
      <c r="I84" s="37">
        <f t="shared" si="21"/>
        <v>0</v>
      </c>
      <c r="J84" s="37">
        <f t="shared" si="21"/>
        <v>0</v>
      </c>
      <c r="K84" s="37">
        <f t="shared" si="21"/>
        <v>0</v>
      </c>
      <c r="L84" s="37">
        <f t="shared" si="21"/>
        <v>1</v>
      </c>
      <c r="M84" s="38">
        <f t="shared" si="21"/>
        <v>0</v>
      </c>
      <c r="N84" s="39">
        <f t="shared" si="13"/>
        <v>1</v>
      </c>
    </row>
    <row r="85" spans="1:14" x14ac:dyDescent="0.25">
      <c r="A85" s="149"/>
      <c r="B85" s="152"/>
      <c r="C85" s="40" t="s">
        <v>40</v>
      </c>
      <c r="D85" s="41" t="s">
        <v>18</v>
      </c>
      <c r="E85" s="42">
        <v>0</v>
      </c>
      <c r="F85" s="43">
        <v>0</v>
      </c>
      <c r="G85" s="43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5">
        <v>0</v>
      </c>
      <c r="N85" s="80">
        <f t="shared" si="13"/>
        <v>0</v>
      </c>
    </row>
    <row r="86" spans="1:14" x14ac:dyDescent="0.25">
      <c r="A86" s="149"/>
      <c r="B86" s="152"/>
      <c r="C86" s="30"/>
      <c r="D86" s="31" t="s">
        <v>19</v>
      </c>
      <c r="E86" s="32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4">
        <v>0</v>
      </c>
      <c r="N86" s="81">
        <f t="shared" si="13"/>
        <v>0</v>
      </c>
    </row>
    <row r="87" spans="1:14" x14ac:dyDescent="0.25">
      <c r="A87" s="149"/>
      <c r="B87" s="152"/>
      <c r="C87" s="30"/>
      <c r="D87" s="31" t="s">
        <v>20</v>
      </c>
      <c r="E87" s="32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4">
        <v>0</v>
      </c>
      <c r="N87" s="81">
        <f t="shared" si="13"/>
        <v>0</v>
      </c>
    </row>
    <row r="88" spans="1:14" ht="15.75" thickBot="1" x14ac:dyDescent="0.3">
      <c r="A88" s="149"/>
      <c r="B88" s="152"/>
      <c r="C88" s="47"/>
      <c r="D88" s="31"/>
      <c r="E88" s="36">
        <f t="shared" ref="E88:M88" si="22">SUM(E85:E87)</f>
        <v>0</v>
      </c>
      <c r="F88" s="37">
        <f t="shared" si="22"/>
        <v>0</v>
      </c>
      <c r="G88" s="37">
        <f t="shared" si="22"/>
        <v>0</v>
      </c>
      <c r="H88" s="37">
        <f t="shared" si="22"/>
        <v>0</v>
      </c>
      <c r="I88" s="37">
        <f t="shared" si="22"/>
        <v>0</v>
      </c>
      <c r="J88" s="37">
        <f t="shared" si="22"/>
        <v>0</v>
      </c>
      <c r="K88" s="37">
        <f t="shared" si="22"/>
        <v>0</v>
      </c>
      <c r="L88" s="37">
        <f t="shared" si="22"/>
        <v>0</v>
      </c>
      <c r="M88" s="38">
        <f t="shared" si="22"/>
        <v>0</v>
      </c>
      <c r="N88" s="82">
        <f t="shared" si="13"/>
        <v>0</v>
      </c>
    </row>
    <row r="89" spans="1:14" x14ac:dyDescent="0.25">
      <c r="A89" s="149"/>
      <c r="B89" s="152"/>
      <c r="C89" s="40" t="s">
        <v>41</v>
      </c>
      <c r="D89" s="41" t="s">
        <v>18</v>
      </c>
      <c r="E89" s="42">
        <v>0</v>
      </c>
      <c r="F89" s="43">
        <v>0</v>
      </c>
      <c r="G89" s="43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5">
        <v>1</v>
      </c>
      <c r="N89" s="46">
        <f t="shared" si="13"/>
        <v>1</v>
      </c>
    </row>
    <row r="90" spans="1:14" x14ac:dyDescent="0.25">
      <c r="A90" s="149"/>
      <c r="B90" s="152"/>
      <c r="C90" s="30"/>
      <c r="D90" s="31" t="s">
        <v>19</v>
      </c>
      <c r="E90" s="32">
        <v>0</v>
      </c>
      <c r="F90" s="33">
        <v>1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5</v>
      </c>
      <c r="M90" s="34">
        <v>0</v>
      </c>
      <c r="N90" s="35">
        <f t="shared" si="13"/>
        <v>6</v>
      </c>
    </row>
    <row r="91" spans="1:14" x14ac:dyDescent="0.25">
      <c r="A91" s="149"/>
      <c r="B91" s="152"/>
      <c r="C91" s="30"/>
      <c r="D91" s="31" t="s">
        <v>20</v>
      </c>
      <c r="E91" s="32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4</v>
      </c>
      <c r="M91" s="34">
        <v>0</v>
      </c>
      <c r="N91" s="35">
        <f t="shared" si="13"/>
        <v>4</v>
      </c>
    </row>
    <row r="92" spans="1:14" ht="15.75" thickBot="1" x14ac:dyDescent="0.3">
      <c r="A92" s="149"/>
      <c r="B92" s="152"/>
      <c r="C92" s="47"/>
      <c r="D92" s="31"/>
      <c r="E92" s="36">
        <f t="shared" ref="E92:M92" si="23">SUM(E89:E91)</f>
        <v>0</v>
      </c>
      <c r="F92" s="37">
        <f t="shared" si="23"/>
        <v>1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9</v>
      </c>
      <c r="M92" s="38">
        <f t="shared" si="23"/>
        <v>1</v>
      </c>
      <c r="N92" s="39">
        <f t="shared" si="13"/>
        <v>11</v>
      </c>
    </row>
    <row r="93" spans="1:14" x14ac:dyDescent="0.25">
      <c r="A93" s="149"/>
      <c r="B93" s="152"/>
      <c r="C93" s="40" t="s">
        <v>42</v>
      </c>
      <c r="D93" s="41" t="s">
        <v>18</v>
      </c>
      <c r="E93" s="42">
        <v>2</v>
      </c>
      <c r="F93" s="43">
        <v>3</v>
      </c>
      <c r="G93" s="43">
        <v>1</v>
      </c>
      <c r="H93" s="44">
        <v>2</v>
      </c>
      <c r="I93" s="44">
        <v>5</v>
      </c>
      <c r="J93" s="44">
        <v>0</v>
      </c>
      <c r="K93" s="44">
        <v>14</v>
      </c>
      <c r="L93" s="44">
        <v>24</v>
      </c>
      <c r="M93" s="45">
        <v>6</v>
      </c>
      <c r="N93" s="46">
        <f t="shared" si="13"/>
        <v>57</v>
      </c>
    </row>
    <row r="94" spans="1:14" x14ac:dyDescent="0.25">
      <c r="A94" s="149"/>
      <c r="B94" s="152"/>
      <c r="C94" s="30"/>
      <c r="D94" s="31" t="s">
        <v>19</v>
      </c>
      <c r="E94" s="32">
        <v>18</v>
      </c>
      <c r="F94" s="33">
        <v>47</v>
      </c>
      <c r="G94" s="33">
        <v>23</v>
      </c>
      <c r="H94" s="33">
        <v>12</v>
      </c>
      <c r="I94" s="33">
        <v>72</v>
      </c>
      <c r="J94" s="33">
        <v>7</v>
      </c>
      <c r="K94" s="33">
        <v>62</v>
      </c>
      <c r="L94" s="33">
        <v>226</v>
      </c>
      <c r="M94" s="34">
        <v>46</v>
      </c>
      <c r="N94" s="35">
        <f t="shared" si="13"/>
        <v>513</v>
      </c>
    </row>
    <row r="95" spans="1:14" x14ac:dyDescent="0.25">
      <c r="A95" s="149"/>
      <c r="B95" s="152"/>
      <c r="C95" s="30"/>
      <c r="D95" s="31" t="s">
        <v>20</v>
      </c>
      <c r="E95" s="32">
        <v>0</v>
      </c>
      <c r="F95" s="33">
        <v>1</v>
      </c>
      <c r="G95" s="33">
        <v>0</v>
      </c>
      <c r="H95" s="33">
        <v>0</v>
      </c>
      <c r="I95" s="33">
        <v>8</v>
      </c>
      <c r="J95" s="33">
        <v>0</v>
      </c>
      <c r="K95" s="33">
        <v>6</v>
      </c>
      <c r="L95" s="33">
        <v>6</v>
      </c>
      <c r="M95" s="34">
        <v>0</v>
      </c>
      <c r="N95" s="35">
        <f t="shared" si="13"/>
        <v>21</v>
      </c>
    </row>
    <row r="96" spans="1:14" ht="15.75" thickBot="1" x14ac:dyDescent="0.3">
      <c r="A96" s="149"/>
      <c r="B96" s="152"/>
      <c r="C96" s="47"/>
      <c r="D96" s="31"/>
      <c r="E96" s="36">
        <f t="shared" ref="E96:M96" si="24">SUM(E93:E95)</f>
        <v>20</v>
      </c>
      <c r="F96" s="37">
        <f t="shared" si="24"/>
        <v>51</v>
      </c>
      <c r="G96" s="37">
        <f t="shared" si="24"/>
        <v>24</v>
      </c>
      <c r="H96" s="37">
        <f t="shared" si="24"/>
        <v>14</v>
      </c>
      <c r="I96" s="37">
        <f t="shared" si="24"/>
        <v>85</v>
      </c>
      <c r="J96" s="37">
        <f t="shared" si="24"/>
        <v>7</v>
      </c>
      <c r="K96" s="37">
        <f t="shared" si="24"/>
        <v>82</v>
      </c>
      <c r="L96" s="37">
        <f t="shared" si="24"/>
        <v>256</v>
      </c>
      <c r="M96" s="38">
        <f t="shared" si="24"/>
        <v>52</v>
      </c>
      <c r="N96" s="39">
        <f t="shared" si="13"/>
        <v>591</v>
      </c>
    </row>
    <row r="97" spans="1:14" x14ac:dyDescent="0.25">
      <c r="A97" s="149"/>
      <c r="B97" s="152"/>
      <c r="C97" s="40" t="s">
        <v>29</v>
      </c>
      <c r="D97" s="41" t="s">
        <v>18</v>
      </c>
      <c r="E97" s="42">
        <v>0</v>
      </c>
      <c r="F97" s="43">
        <v>1</v>
      </c>
      <c r="G97" s="43">
        <v>0</v>
      </c>
      <c r="H97" s="44">
        <v>0</v>
      </c>
      <c r="I97" s="44">
        <v>0</v>
      </c>
      <c r="J97" s="44">
        <v>0</v>
      </c>
      <c r="K97" s="44">
        <v>0</v>
      </c>
      <c r="L97" s="44">
        <v>13</v>
      </c>
      <c r="M97" s="45">
        <v>1</v>
      </c>
      <c r="N97" s="46">
        <f t="shared" si="13"/>
        <v>15</v>
      </c>
    </row>
    <row r="98" spans="1:14" x14ac:dyDescent="0.25">
      <c r="A98" s="149"/>
      <c r="B98" s="152"/>
      <c r="C98" s="30"/>
      <c r="D98" s="31" t="s">
        <v>19</v>
      </c>
      <c r="E98" s="32">
        <v>0</v>
      </c>
      <c r="F98" s="33">
        <v>0</v>
      </c>
      <c r="G98" s="33">
        <v>1</v>
      </c>
      <c r="H98" s="33">
        <v>0</v>
      </c>
      <c r="I98" s="33">
        <v>0</v>
      </c>
      <c r="J98" s="33">
        <v>0</v>
      </c>
      <c r="K98" s="33">
        <v>0</v>
      </c>
      <c r="L98" s="33">
        <v>2</v>
      </c>
      <c r="M98" s="34">
        <v>4</v>
      </c>
      <c r="N98" s="35">
        <f t="shared" si="13"/>
        <v>7</v>
      </c>
    </row>
    <row r="99" spans="1:14" x14ac:dyDescent="0.25">
      <c r="A99" s="149"/>
      <c r="B99" s="152"/>
      <c r="C99" s="30"/>
      <c r="D99" s="31" t="s">
        <v>20</v>
      </c>
      <c r="E99" s="32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1</v>
      </c>
      <c r="L99" s="33">
        <v>1</v>
      </c>
      <c r="M99" s="34">
        <v>1</v>
      </c>
      <c r="N99" s="35">
        <f t="shared" si="13"/>
        <v>3</v>
      </c>
    </row>
    <row r="100" spans="1:14" ht="15.75" thickBot="1" x14ac:dyDescent="0.3">
      <c r="A100" s="149"/>
      <c r="B100" s="152"/>
      <c r="C100" s="47"/>
      <c r="D100" s="83"/>
      <c r="E100" s="36">
        <f t="shared" ref="E100:M100" si="25">SUM(E97:E99)</f>
        <v>0</v>
      </c>
      <c r="F100" s="37">
        <f t="shared" si="25"/>
        <v>1</v>
      </c>
      <c r="G100" s="37">
        <f t="shared" si="25"/>
        <v>1</v>
      </c>
      <c r="H100" s="37">
        <f t="shared" si="25"/>
        <v>0</v>
      </c>
      <c r="I100" s="37">
        <f t="shared" si="25"/>
        <v>0</v>
      </c>
      <c r="J100" s="37">
        <f t="shared" si="25"/>
        <v>0</v>
      </c>
      <c r="K100" s="37">
        <f t="shared" si="25"/>
        <v>1</v>
      </c>
      <c r="L100" s="37">
        <f t="shared" si="25"/>
        <v>16</v>
      </c>
      <c r="M100" s="38">
        <f t="shared" si="25"/>
        <v>6</v>
      </c>
      <c r="N100" s="39">
        <f t="shared" si="13"/>
        <v>25</v>
      </c>
    </row>
    <row r="101" spans="1:14" x14ac:dyDescent="0.25">
      <c r="A101" s="149"/>
      <c r="B101" s="152"/>
      <c r="C101" s="163" t="s">
        <v>30</v>
      </c>
      <c r="D101" s="41" t="s">
        <v>18</v>
      </c>
      <c r="E101" s="49">
        <f t="shared" ref="E101:M103" si="26">SUM(E53,E57,E61,E65,E69,E73,E77,E81,E85,E89,E93,E97)</f>
        <v>26</v>
      </c>
      <c r="F101" s="50">
        <f t="shared" si="26"/>
        <v>29</v>
      </c>
      <c r="G101" s="51">
        <f t="shared" si="26"/>
        <v>14</v>
      </c>
      <c r="H101" s="52">
        <f t="shared" si="26"/>
        <v>20</v>
      </c>
      <c r="I101" s="52">
        <f t="shared" si="26"/>
        <v>18</v>
      </c>
      <c r="J101" s="52">
        <f t="shared" si="26"/>
        <v>7</v>
      </c>
      <c r="K101" s="52">
        <f t="shared" si="26"/>
        <v>97</v>
      </c>
      <c r="L101" s="52">
        <f t="shared" si="26"/>
        <v>955</v>
      </c>
      <c r="M101" s="53">
        <f t="shared" si="26"/>
        <v>57</v>
      </c>
      <c r="N101" s="54">
        <f t="shared" si="13"/>
        <v>1223</v>
      </c>
    </row>
    <row r="102" spans="1:14" x14ac:dyDescent="0.25">
      <c r="A102" s="149"/>
      <c r="B102" s="152"/>
      <c r="C102" s="164"/>
      <c r="D102" s="31" t="s">
        <v>19</v>
      </c>
      <c r="E102" s="55">
        <f t="shared" si="26"/>
        <v>33</v>
      </c>
      <c r="F102" s="56">
        <f t="shared" si="26"/>
        <v>108</v>
      </c>
      <c r="G102" s="57">
        <f t="shared" si="26"/>
        <v>47</v>
      </c>
      <c r="H102" s="58">
        <f t="shared" si="26"/>
        <v>25</v>
      </c>
      <c r="I102" s="58">
        <f t="shared" si="26"/>
        <v>122</v>
      </c>
      <c r="J102" s="58">
        <f t="shared" si="26"/>
        <v>19</v>
      </c>
      <c r="K102" s="58">
        <f t="shared" si="26"/>
        <v>154</v>
      </c>
      <c r="L102" s="58">
        <f t="shared" si="26"/>
        <v>965</v>
      </c>
      <c r="M102" s="59">
        <f t="shared" si="26"/>
        <v>115</v>
      </c>
      <c r="N102" s="60">
        <f t="shared" si="13"/>
        <v>1588</v>
      </c>
    </row>
    <row r="103" spans="1:14" ht="15.75" thickBot="1" x14ac:dyDescent="0.3">
      <c r="A103" s="149"/>
      <c r="B103" s="152"/>
      <c r="C103" s="164"/>
      <c r="D103" s="31" t="s">
        <v>20</v>
      </c>
      <c r="E103" s="61">
        <f t="shared" si="26"/>
        <v>5</v>
      </c>
      <c r="F103" s="62">
        <f t="shared" si="26"/>
        <v>16</v>
      </c>
      <c r="G103" s="63">
        <f t="shared" si="26"/>
        <v>2</v>
      </c>
      <c r="H103" s="64">
        <f t="shared" si="26"/>
        <v>5</v>
      </c>
      <c r="I103" s="64">
        <f t="shared" si="26"/>
        <v>12</v>
      </c>
      <c r="J103" s="64">
        <f t="shared" si="26"/>
        <v>0</v>
      </c>
      <c r="K103" s="64">
        <f t="shared" si="26"/>
        <v>16</v>
      </c>
      <c r="L103" s="64">
        <f t="shared" si="26"/>
        <v>156</v>
      </c>
      <c r="M103" s="65">
        <f t="shared" si="26"/>
        <v>13</v>
      </c>
      <c r="N103" s="66">
        <f t="shared" si="13"/>
        <v>225</v>
      </c>
    </row>
    <row r="104" spans="1:14" ht="15.75" thickBot="1" x14ac:dyDescent="0.3">
      <c r="A104" s="150"/>
      <c r="B104" s="166"/>
      <c r="C104" s="84" t="s">
        <v>14</v>
      </c>
      <c r="D104" s="85"/>
      <c r="E104" s="86">
        <f t="shared" ref="E104:N104" si="27">SUM(E101:E103)</f>
        <v>64</v>
      </c>
      <c r="F104" s="86">
        <f t="shared" si="27"/>
        <v>153</v>
      </c>
      <c r="G104" s="87">
        <f t="shared" si="27"/>
        <v>63</v>
      </c>
      <c r="H104" s="88">
        <f t="shared" si="27"/>
        <v>50</v>
      </c>
      <c r="I104" s="88">
        <f t="shared" si="27"/>
        <v>152</v>
      </c>
      <c r="J104" s="88">
        <f t="shared" si="27"/>
        <v>26</v>
      </c>
      <c r="K104" s="88">
        <f t="shared" si="27"/>
        <v>267</v>
      </c>
      <c r="L104" s="88">
        <f t="shared" si="27"/>
        <v>2076</v>
      </c>
      <c r="M104" s="89">
        <f t="shared" si="27"/>
        <v>185</v>
      </c>
      <c r="N104" s="90">
        <f t="shared" si="27"/>
        <v>3036</v>
      </c>
    </row>
    <row r="105" spans="1:14" ht="15.75" thickTop="1" x14ac:dyDescent="0.25">
      <c r="A105" s="91"/>
      <c r="E105" s="94"/>
      <c r="F105" s="94"/>
      <c r="G105" s="94"/>
      <c r="H105" s="94"/>
      <c r="I105" s="94"/>
      <c r="J105" s="94"/>
      <c r="K105" s="94"/>
      <c r="L105" s="94"/>
      <c r="M105" s="94"/>
      <c r="N105" s="94"/>
    </row>
    <row r="106" spans="1:14" x14ac:dyDescent="0.25">
      <c r="A106" s="91"/>
      <c r="E106" s="94"/>
      <c r="F106" s="94"/>
      <c r="G106" s="94"/>
      <c r="H106" s="94"/>
      <c r="I106" s="94"/>
      <c r="J106" s="94"/>
      <c r="K106" s="94"/>
      <c r="L106" s="94"/>
      <c r="M106" s="94"/>
      <c r="N106" s="94"/>
    </row>
    <row r="107" spans="1:14" ht="15.75" thickBot="1" x14ac:dyDescent="0.3">
      <c r="A107" s="91"/>
      <c r="E107" s="94"/>
      <c r="F107" s="94"/>
      <c r="G107" s="94"/>
      <c r="H107" s="94"/>
      <c r="I107" s="94"/>
      <c r="J107" s="94"/>
      <c r="K107" s="94"/>
      <c r="L107" s="94"/>
      <c r="M107" s="94"/>
      <c r="N107" s="94"/>
    </row>
    <row r="108" spans="1:14" ht="15" customHeight="1" thickTop="1" x14ac:dyDescent="0.25">
      <c r="A108" s="167" t="s">
        <v>43</v>
      </c>
      <c r="B108" s="139" t="s">
        <v>44</v>
      </c>
      <c r="C108" s="95">
        <v>597</v>
      </c>
      <c r="D108" s="25"/>
      <c r="E108" s="26">
        <v>13</v>
      </c>
      <c r="F108" s="27">
        <v>43</v>
      </c>
      <c r="G108" s="27">
        <v>5</v>
      </c>
      <c r="H108" s="27">
        <v>6</v>
      </c>
      <c r="I108" s="27">
        <v>36</v>
      </c>
      <c r="J108" s="27">
        <v>8</v>
      </c>
      <c r="K108" s="27">
        <v>41</v>
      </c>
      <c r="L108" s="27">
        <v>132</v>
      </c>
      <c r="M108" s="28">
        <v>2</v>
      </c>
      <c r="N108" s="29">
        <f t="shared" ref="N108:N134" si="28">SUM(E108:M108)</f>
        <v>286</v>
      </c>
    </row>
    <row r="109" spans="1:14" ht="15" customHeight="1" x14ac:dyDescent="0.25">
      <c r="A109" s="168"/>
      <c r="B109" s="140"/>
      <c r="C109" s="96" t="s">
        <v>45</v>
      </c>
      <c r="D109" s="31"/>
      <c r="E109" s="32">
        <v>9</v>
      </c>
      <c r="F109" s="33">
        <v>24</v>
      </c>
      <c r="G109" s="33">
        <v>15</v>
      </c>
      <c r="H109" s="33">
        <v>8</v>
      </c>
      <c r="I109" s="33">
        <v>25</v>
      </c>
      <c r="J109" s="33">
        <v>8</v>
      </c>
      <c r="K109" s="33">
        <v>27</v>
      </c>
      <c r="L109" s="33">
        <v>104</v>
      </c>
      <c r="M109" s="34">
        <v>1</v>
      </c>
      <c r="N109" s="35">
        <f t="shared" si="28"/>
        <v>221</v>
      </c>
    </row>
    <row r="110" spans="1:14" s="138" customFormat="1" ht="15" customHeight="1" x14ac:dyDescent="0.25">
      <c r="A110" s="168"/>
      <c r="B110" s="140"/>
      <c r="C110" s="97" t="s">
        <v>46</v>
      </c>
      <c r="D110" s="98"/>
      <c r="E110" s="99">
        <v>0</v>
      </c>
      <c r="F110" s="100">
        <v>0</v>
      </c>
      <c r="G110" s="100">
        <v>0</v>
      </c>
      <c r="H110" s="100">
        <v>0</v>
      </c>
      <c r="I110" s="100">
        <v>1</v>
      </c>
      <c r="J110" s="100">
        <v>0</v>
      </c>
      <c r="K110" s="100">
        <v>0</v>
      </c>
      <c r="L110" s="100">
        <v>0</v>
      </c>
      <c r="M110" s="101">
        <v>0</v>
      </c>
      <c r="N110" s="35">
        <f t="shared" si="28"/>
        <v>1</v>
      </c>
    </row>
    <row r="111" spans="1:14" ht="15" customHeight="1" x14ac:dyDescent="0.25">
      <c r="A111" s="168"/>
      <c r="B111" s="140"/>
      <c r="C111" s="96" t="s">
        <v>47</v>
      </c>
      <c r="D111" s="31"/>
      <c r="E111" s="32">
        <v>95</v>
      </c>
      <c r="F111" s="33">
        <v>223</v>
      </c>
      <c r="G111" s="33">
        <v>32</v>
      </c>
      <c r="H111" s="33">
        <v>50</v>
      </c>
      <c r="I111" s="33">
        <v>150</v>
      </c>
      <c r="J111" s="33">
        <v>65</v>
      </c>
      <c r="K111" s="33">
        <v>324</v>
      </c>
      <c r="L111" s="33">
        <v>724</v>
      </c>
      <c r="M111" s="34">
        <v>8</v>
      </c>
      <c r="N111" s="35">
        <f t="shared" si="28"/>
        <v>1671</v>
      </c>
    </row>
    <row r="112" spans="1:14" x14ac:dyDescent="0.25">
      <c r="A112" s="168"/>
      <c r="B112" s="140"/>
      <c r="C112" s="96" t="s">
        <v>48</v>
      </c>
      <c r="D112" s="31"/>
      <c r="E112" s="32">
        <v>49</v>
      </c>
      <c r="F112" s="33">
        <v>57</v>
      </c>
      <c r="G112" s="33">
        <v>19</v>
      </c>
      <c r="H112" s="33">
        <v>13</v>
      </c>
      <c r="I112" s="33">
        <v>66</v>
      </c>
      <c r="J112" s="33">
        <v>18</v>
      </c>
      <c r="K112" s="33">
        <v>120</v>
      </c>
      <c r="L112" s="33">
        <v>239</v>
      </c>
      <c r="M112" s="34">
        <v>0</v>
      </c>
      <c r="N112" s="35">
        <f t="shared" si="28"/>
        <v>581</v>
      </c>
    </row>
    <row r="113" spans="1:14" x14ac:dyDescent="0.25">
      <c r="A113" s="168"/>
      <c r="B113" s="140"/>
      <c r="C113" s="96" t="s">
        <v>49</v>
      </c>
      <c r="D113" s="31"/>
      <c r="E113" s="32">
        <v>10</v>
      </c>
      <c r="F113" s="33">
        <v>39</v>
      </c>
      <c r="G113" s="33">
        <v>9</v>
      </c>
      <c r="H113" s="33">
        <v>5</v>
      </c>
      <c r="I113" s="33">
        <v>54</v>
      </c>
      <c r="J113" s="33">
        <v>5</v>
      </c>
      <c r="K113" s="33">
        <v>61</v>
      </c>
      <c r="L113" s="33">
        <v>132</v>
      </c>
      <c r="M113" s="34">
        <v>0</v>
      </c>
      <c r="N113" s="35">
        <f t="shared" si="28"/>
        <v>315</v>
      </c>
    </row>
    <row r="114" spans="1:14" s="138" customFormat="1" x14ac:dyDescent="0.25">
      <c r="A114" s="168"/>
      <c r="B114" s="140"/>
      <c r="C114" s="97" t="s">
        <v>50</v>
      </c>
      <c r="D114" s="98"/>
      <c r="E114" s="99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0</v>
      </c>
      <c r="L114" s="100">
        <v>1</v>
      </c>
      <c r="M114" s="101">
        <v>0</v>
      </c>
      <c r="N114" s="35">
        <f t="shared" si="28"/>
        <v>1</v>
      </c>
    </row>
    <row r="115" spans="1:14" s="138" customFormat="1" x14ac:dyDescent="0.25">
      <c r="A115" s="168"/>
      <c r="B115" s="140"/>
      <c r="C115" s="97" t="s">
        <v>51</v>
      </c>
      <c r="D115" s="98"/>
      <c r="E115" s="99">
        <v>1</v>
      </c>
      <c r="F115" s="100">
        <v>0</v>
      </c>
      <c r="G115" s="100">
        <v>1</v>
      </c>
      <c r="H115" s="100">
        <v>0</v>
      </c>
      <c r="I115" s="100">
        <v>3</v>
      </c>
      <c r="J115" s="100">
        <v>0</v>
      </c>
      <c r="K115" s="100">
        <v>0</v>
      </c>
      <c r="L115" s="100">
        <v>0</v>
      </c>
      <c r="M115" s="101">
        <v>0</v>
      </c>
      <c r="N115" s="35">
        <f t="shared" si="28"/>
        <v>5</v>
      </c>
    </row>
    <row r="116" spans="1:14" x14ac:dyDescent="0.25">
      <c r="A116" s="168"/>
      <c r="B116" s="140"/>
      <c r="C116" s="96" t="s">
        <v>52</v>
      </c>
      <c r="D116" s="31"/>
      <c r="E116" s="32">
        <v>57</v>
      </c>
      <c r="F116" s="33">
        <v>75</v>
      </c>
      <c r="G116" s="33">
        <v>13</v>
      </c>
      <c r="H116" s="33">
        <v>13</v>
      </c>
      <c r="I116" s="33">
        <v>77</v>
      </c>
      <c r="J116" s="33">
        <v>6</v>
      </c>
      <c r="K116" s="33">
        <v>75</v>
      </c>
      <c r="L116" s="33">
        <v>127</v>
      </c>
      <c r="M116" s="34">
        <v>0</v>
      </c>
      <c r="N116" s="35">
        <f t="shared" si="28"/>
        <v>443</v>
      </c>
    </row>
    <row r="117" spans="1:14" x14ac:dyDescent="0.25">
      <c r="A117" s="168"/>
      <c r="B117" s="140"/>
      <c r="C117" s="96" t="s">
        <v>53</v>
      </c>
      <c r="D117" s="31"/>
      <c r="E117" s="32">
        <v>7</v>
      </c>
      <c r="F117" s="33">
        <v>29</v>
      </c>
      <c r="G117" s="33">
        <v>4</v>
      </c>
      <c r="H117" s="33">
        <v>7</v>
      </c>
      <c r="I117" s="33">
        <v>16</v>
      </c>
      <c r="J117" s="33">
        <v>1</v>
      </c>
      <c r="K117" s="33">
        <v>21</v>
      </c>
      <c r="L117" s="33">
        <v>160</v>
      </c>
      <c r="M117" s="34">
        <v>0</v>
      </c>
      <c r="N117" s="35">
        <f t="shared" si="28"/>
        <v>245</v>
      </c>
    </row>
    <row r="118" spans="1:14" s="138" customFormat="1" x14ac:dyDescent="0.25">
      <c r="A118" s="168"/>
      <c r="B118" s="140"/>
      <c r="C118" s="97" t="s">
        <v>54</v>
      </c>
      <c r="D118" s="98"/>
      <c r="E118" s="99">
        <v>4</v>
      </c>
      <c r="F118" s="100">
        <v>4</v>
      </c>
      <c r="G118" s="100">
        <v>3</v>
      </c>
      <c r="H118" s="100">
        <v>2</v>
      </c>
      <c r="I118" s="100">
        <v>9</v>
      </c>
      <c r="J118" s="100">
        <v>0</v>
      </c>
      <c r="K118" s="100">
        <v>12</v>
      </c>
      <c r="L118" s="100">
        <v>31</v>
      </c>
      <c r="M118" s="101">
        <v>0</v>
      </c>
      <c r="N118" s="35">
        <f t="shared" si="28"/>
        <v>65</v>
      </c>
    </row>
    <row r="119" spans="1:14" s="138" customFormat="1" x14ac:dyDescent="0.25">
      <c r="A119" s="168"/>
      <c r="B119" s="140"/>
      <c r="C119" s="97" t="s">
        <v>55</v>
      </c>
      <c r="D119" s="98"/>
      <c r="E119" s="99">
        <v>2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4</v>
      </c>
      <c r="M119" s="101">
        <v>0</v>
      </c>
      <c r="N119" s="35">
        <f t="shared" si="28"/>
        <v>6</v>
      </c>
    </row>
    <row r="120" spans="1:14" x14ac:dyDescent="0.25">
      <c r="A120" s="168"/>
      <c r="B120" s="140"/>
      <c r="C120" s="96" t="s">
        <v>56</v>
      </c>
      <c r="D120" s="31"/>
      <c r="E120" s="32">
        <v>20</v>
      </c>
      <c r="F120" s="33">
        <v>49</v>
      </c>
      <c r="G120" s="33">
        <v>31</v>
      </c>
      <c r="H120" s="33">
        <v>11</v>
      </c>
      <c r="I120" s="33">
        <v>62</v>
      </c>
      <c r="J120" s="33">
        <v>7</v>
      </c>
      <c r="K120" s="33">
        <v>23</v>
      </c>
      <c r="L120" s="33">
        <v>190</v>
      </c>
      <c r="M120" s="34">
        <v>0</v>
      </c>
      <c r="N120" s="35">
        <f t="shared" si="28"/>
        <v>393</v>
      </c>
    </row>
    <row r="121" spans="1:14" x14ac:dyDescent="0.25">
      <c r="A121" s="168"/>
      <c r="B121" s="140"/>
      <c r="C121" s="96" t="s">
        <v>57</v>
      </c>
      <c r="D121" s="31"/>
      <c r="E121" s="32">
        <v>120</v>
      </c>
      <c r="F121" s="33">
        <v>243</v>
      </c>
      <c r="G121" s="33">
        <v>125</v>
      </c>
      <c r="H121" s="33">
        <v>72</v>
      </c>
      <c r="I121" s="33">
        <v>189</v>
      </c>
      <c r="J121" s="33">
        <v>58</v>
      </c>
      <c r="K121" s="33">
        <v>171</v>
      </c>
      <c r="L121" s="33">
        <v>834</v>
      </c>
      <c r="M121" s="34">
        <v>3</v>
      </c>
      <c r="N121" s="35">
        <f t="shared" si="28"/>
        <v>1815</v>
      </c>
    </row>
    <row r="122" spans="1:14" x14ac:dyDescent="0.25">
      <c r="A122" s="168"/>
      <c r="B122" s="140"/>
      <c r="C122" s="96" t="s">
        <v>20</v>
      </c>
      <c r="D122" s="31"/>
      <c r="E122" s="32">
        <v>6</v>
      </c>
      <c r="F122" s="33">
        <v>2</v>
      </c>
      <c r="G122" s="33">
        <v>2</v>
      </c>
      <c r="H122" s="33">
        <v>0</v>
      </c>
      <c r="I122" s="33">
        <v>2</v>
      </c>
      <c r="J122" s="33">
        <v>0</v>
      </c>
      <c r="K122" s="33">
        <v>7</v>
      </c>
      <c r="L122" s="33">
        <v>16</v>
      </c>
      <c r="M122" s="34">
        <v>0</v>
      </c>
      <c r="N122" s="35">
        <f t="shared" si="28"/>
        <v>35</v>
      </c>
    </row>
    <row r="123" spans="1:14" s="138" customFormat="1" x14ac:dyDescent="0.25">
      <c r="A123" s="168"/>
      <c r="B123" s="140"/>
      <c r="C123" s="97" t="s">
        <v>58</v>
      </c>
      <c r="D123" s="98"/>
      <c r="E123" s="99">
        <v>1</v>
      </c>
      <c r="F123" s="100">
        <v>0</v>
      </c>
      <c r="G123" s="100">
        <v>0</v>
      </c>
      <c r="H123" s="100">
        <v>0</v>
      </c>
      <c r="I123" s="100">
        <v>1</v>
      </c>
      <c r="J123" s="100">
        <v>0</v>
      </c>
      <c r="K123" s="100">
        <v>0</v>
      </c>
      <c r="L123" s="100">
        <v>0</v>
      </c>
      <c r="M123" s="101">
        <v>0</v>
      </c>
      <c r="N123" s="35">
        <f t="shared" si="28"/>
        <v>2</v>
      </c>
    </row>
    <row r="124" spans="1:14" x14ac:dyDescent="0.25">
      <c r="A124" s="168"/>
      <c r="B124" s="140"/>
      <c r="C124" s="96" t="s">
        <v>59</v>
      </c>
      <c r="D124" s="31"/>
      <c r="E124" s="32">
        <v>356</v>
      </c>
      <c r="F124" s="33">
        <v>352</v>
      </c>
      <c r="G124" s="33">
        <v>104</v>
      </c>
      <c r="H124" s="33">
        <v>166</v>
      </c>
      <c r="I124" s="33">
        <v>371</v>
      </c>
      <c r="J124" s="33">
        <v>189</v>
      </c>
      <c r="K124" s="33">
        <v>708</v>
      </c>
      <c r="L124" s="33">
        <v>1041</v>
      </c>
      <c r="M124" s="34">
        <v>0</v>
      </c>
      <c r="N124" s="35">
        <f t="shared" si="28"/>
        <v>3287</v>
      </c>
    </row>
    <row r="125" spans="1:14" s="138" customFormat="1" x14ac:dyDescent="0.25">
      <c r="A125" s="168"/>
      <c r="B125" s="140"/>
      <c r="C125" s="97" t="s">
        <v>60</v>
      </c>
      <c r="D125" s="98"/>
      <c r="E125" s="99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1">
        <v>0</v>
      </c>
      <c r="N125" s="35">
        <f t="shared" si="28"/>
        <v>0</v>
      </c>
    </row>
    <row r="126" spans="1:14" x14ac:dyDescent="0.25">
      <c r="A126" s="168"/>
      <c r="B126" s="140"/>
      <c r="C126" s="96" t="s">
        <v>61</v>
      </c>
      <c r="D126" s="31"/>
      <c r="E126" s="32">
        <v>2</v>
      </c>
      <c r="F126" s="33">
        <v>5</v>
      </c>
      <c r="G126" s="33">
        <v>1</v>
      </c>
      <c r="H126" s="33">
        <v>2</v>
      </c>
      <c r="I126" s="33">
        <v>0</v>
      </c>
      <c r="J126" s="33">
        <v>1</v>
      </c>
      <c r="K126" s="33">
        <v>8</v>
      </c>
      <c r="L126" s="33">
        <v>6</v>
      </c>
      <c r="M126" s="34">
        <v>0</v>
      </c>
      <c r="N126" s="35">
        <f t="shared" si="28"/>
        <v>25</v>
      </c>
    </row>
    <row r="127" spans="1:14" x14ac:dyDescent="0.25">
      <c r="A127" s="168"/>
      <c r="B127" s="140"/>
      <c r="C127" s="96" t="s">
        <v>62</v>
      </c>
      <c r="D127" s="31"/>
      <c r="E127" s="32">
        <v>5</v>
      </c>
      <c r="F127" s="33">
        <v>16</v>
      </c>
      <c r="G127" s="33">
        <v>4</v>
      </c>
      <c r="H127" s="33">
        <v>5</v>
      </c>
      <c r="I127" s="33">
        <v>8</v>
      </c>
      <c r="J127" s="33">
        <v>3</v>
      </c>
      <c r="K127" s="33">
        <v>9</v>
      </c>
      <c r="L127" s="33">
        <v>49</v>
      </c>
      <c r="M127" s="34">
        <v>0</v>
      </c>
      <c r="N127" s="35">
        <f t="shared" si="28"/>
        <v>99</v>
      </c>
    </row>
    <row r="128" spans="1:14" x14ac:dyDescent="0.25">
      <c r="A128" s="168"/>
      <c r="B128" s="140"/>
      <c r="C128" s="96" t="s">
        <v>63</v>
      </c>
      <c r="D128" s="31"/>
      <c r="E128" s="32">
        <v>8</v>
      </c>
      <c r="F128" s="33">
        <v>9</v>
      </c>
      <c r="G128" s="33">
        <v>4</v>
      </c>
      <c r="H128" s="33">
        <v>4</v>
      </c>
      <c r="I128" s="33">
        <v>13</v>
      </c>
      <c r="J128" s="33">
        <v>1</v>
      </c>
      <c r="K128" s="33">
        <v>12</v>
      </c>
      <c r="L128" s="33">
        <v>42</v>
      </c>
      <c r="M128" s="34">
        <v>2</v>
      </c>
      <c r="N128" s="35">
        <f t="shared" si="28"/>
        <v>95</v>
      </c>
    </row>
    <row r="129" spans="1:14" x14ac:dyDescent="0.25">
      <c r="A129" s="168"/>
      <c r="B129" s="140"/>
      <c r="C129" s="96" t="s">
        <v>28</v>
      </c>
      <c r="D129" s="31"/>
      <c r="E129" s="32">
        <v>118</v>
      </c>
      <c r="F129" s="33">
        <v>260</v>
      </c>
      <c r="G129" s="33">
        <v>59</v>
      </c>
      <c r="H129" s="33">
        <v>25</v>
      </c>
      <c r="I129" s="33">
        <v>275</v>
      </c>
      <c r="J129" s="33">
        <v>30</v>
      </c>
      <c r="K129" s="33">
        <v>167</v>
      </c>
      <c r="L129" s="33">
        <v>724</v>
      </c>
      <c r="M129" s="34">
        <v>2</v>
      </c>
      <c r="N129" s="35">
        <f t="shared" si="28"/>
        <v>1660</v>
      </c>
    </row>
    <row r="130" spans="1:14" x14ac:dyDescent="0.25">
      <c r="A130" s="168"/>
      <c r="B130" s="140"/>
      <c r="C130" s="96" t="s">
        <v>64</v>
      </c>
      <c r="D130" s="31"/>
      <c r="E130" s="32">
        <v>8</v>
      </c>
      <c r="F130" s="33">
        <v>138</v>
      </c>
      <c r="G130" s="33">
        <v>2</v>
      </c>
      <c r="H130" s="33">
        <v>1</v>
      </c>
      <c r="I130" s="33">
        <v>0</v>
      </c>
      <c r="J130" s="33">
        <v>0</v>
      </c>
      <c r="K130" s="33">
        <v>0</v>
      </c>
      <c r="L130" s="33">
        <v>29</v>
      </c>
      <c r="M130" s="34">
        <v>1</v>
      </c>
      <c r="N130" s="35">
        <f t="shared" si="28"/>
        <v>179</v>
      </c>
    </row>
    <row r="131" spans="1:14" s="138" customFormat="1" x14ac:dyDescent="0.25">
      <c r="A131" s="168"/>
      <c r="B131" s="140"/>
      <c r="C131" s="97" t="s">
        <v>65</v>
      </c>
      <c r="D131" s="98"/>
      <c r="E131" s="99">
        <v>0</v>
      </c>
      <c r="F131" s="100">
        <v>0</v>
      </c>
      <c r="G131" s="100">
        <v>0</v>
      </c>
      <c r="H131" s="100">
        <v>0</v>
      </c>
      <c r="I131" s="100">
        <v>1</v>
      </c>
      <c r="J131" s="100">
        <v>0</v>
      </c>
      <c r="K131" s="100">
        <v>0</v>
      </c>
      <c r="L131" s="100">
        <v>0</v>
      </c>
      <c r="M131" s="101">
        <v>0</v>
      </c>
      <c r="N131" s="35">
        <f t="shared" si="28"/>
        <v>1</v>
      </c>
    </row>
    <row r="132" spans="1:14" x14ac:dyDescent="0.25">
      <c r="A132" s="168"/>
      <c r="B132" s="140"/>
      <c r="C132" s="96" t="s">
        <v>66</v>
      </c>
      <c r="D132" s="31"/>
      <c r="E132" s="32">
        <v>12</v>
      </c>
      <c r="F132" s="33">
        <v>19</v>
      </c>
      <c r="G132" s="33">
        <v>5</v>
      </c>
      <c r="H132" s="33">
        <v>2</v>
      </c>
      <c r="I132" s="33">
        <v>38</v>
      </c>
      <c r="J132" s="33">
        <v>0</v>
      </c>
      <c r="K132" s="33">
        <v>91</v>
      </c>
      <c r="L132" s="33">
        <v>102</v>
      </c>
      <c r="M132" s="34">
        <v>0</v>
      </c>
      <c r="N132" s="35">
        <f t="shared" si="28"/>
        <v>269</v>
      </c>
    </row>
    <row r="133" spans="1:14" s="138" customFormat="1" ht="15.75" thickBot="1" x14ac:dyDescent="0.3">
      <c r="A133" s="168"/>
      <c r="B133" s="140"/>
      <c r="C133" s="102" t="s">
        <v>67</v>
      </c>
      <c r="D133" s="103"/>
      <c r="E133" s="104">
        <v>0</v>
      </c>
      <c r="F133" s="105">
        <v>4</v>
      </c>
      <c r="G133" s="105">
        <v>2</v>
      </c>
      <c r="H133" s="105">
        <v>2</v>
      </c>
      <c r="I133" s="105">
        <v>3</v>
      </c>
      <c r="J133" s="105">
        <v>0</v>
      </c>
      <c r="K133" s="105">
        <v>5</v>
      </c>
      <c r="L133" s="105">
        <v>38</v>
      </c>
      <c r="M133" s="106">
        <v>0</v>
      </c>
      <c r="N133" s="107">
        <f t="shared" si="28"/>
        <v>54</v>
      </c>
    </row>
    <row r="134" spans="1:14" ht="15.75" thickBot="1" x14ac:dyDescent="0.3">
      <c r="A134" s="168"/>
      <c r="B134" s="140"/>
      <c r="C134" s="67" t="s">
        <v>14</v>
      </c>
      <c r="D134" s="68"/>
      <c r="E134" s="108">
        <f t="shared" ref="E134:M134" si="29">SUM(E108:E133)</f>
        <v>903</v>
      </c>
      <c r="F134" s="109">
        <f t="shared" si="29"/>
        <v>1591</v>
      </c>
      <c r="G134" s="109">
        <f t="shared" si="29"/>
        <v>440</v>
      </c>
      <c r="H134" s="109">
        <f t="shared" si="29"/>
        <v>394</v>
      </c>
      <c r="I134" s="109">
        <f t="shared" si="29"/>
        <v>1400</v>
      </c>
      <c r="J134" s="109">
        <f t="shared" si="29"/>
        <v>400</v>
      </c>
      <c r="K134" s="109">
        <f t="shared" si="29"/>
        <v>1882</v>
      </c>
      <c r="L134" s="109">
        <f t="shared" si="29"/>
        <v>4725</v>
      </c>
      <c r="M134" s="110">
        <f t="shared" si="29"/>
        <v>19</v>
      </c>
      <c r="N134" s="111">
        <f t="shared" si="28"/>
        <v>11754</v>
      </c>
    </row>
    <row r="135" spans="1:14" ht="8.1" customHeight="1" thickBot="1" x14ac:dyDescent="0.3">
      <c r="A135" s="168"/>
      <c r="B135" s="112"/>
      <c r="C135" s="112"/>
      <c r="D135" s="75"/>
      <c r="E135" s="76"/>
      <c r="F135" s="76"/>
      <c r="G135" s="76"/>
      <c r="H135" s="76"/>
      <c r="I135" s="76"/>
      <c r="J135" s="76"/>
      <c r="K135" s="76"/>
      <c r="L135" s="76"/>
      <c r="M135" s="76"/>
      <c r="N135" s="113"/>
    </row>
    <row r="136" spans="1:14" ht="15.75" thickBot="1" x14ac:dyDescent="0.3">
      <c r="A136" s="168"/>
      <c r="B136" s="114"/>
      <c r="C136" s="115" t="s">
        <v>68</v>
      </c>
      <c r="D136" s="116"/>
      <c r="E136" s="117">
        <v>2</v>
      </c>
      <c r="F136" s="118">
        <v>2</v>
      </c>
      <c r="G136" s="118">
        <v>1</v>
      </c>
      <c r="H136" s="118">
        <v>0</v>
      </c>
      <c r="I136" s="118">
        <v>2</v>
      </c>
      <c r="J136" s="118">
        <v>0</v>
      </c>
      <c r="K136" s="118">
        <v>1</v>
      </c>
      <c r="L136" s="118">
        <v>16</v>
      </c>
      <c r="M136" s="119">
        <v>0</v>
      </c>
      <c r="N136" s="120">
        <f>SUM(E136:M136)</f>
        <v>24</v>
      </c>
    </row>
    <row r="137" spans="1:14" ht="8.1" customHeight="1" thickBot="1" x14ac:dyDescent="0.3">
      <c r="A137" s="168"/>
      <c r="B137" s="112"/>
      <c r="C137" s="112"/>
      <c r="D137" s="75"/>
      <c r="E137" s="76"/>
      <c r="F137" s="76"/>
      <c r="G137" s="76"/>
      <c r="H137" s="76"/>
      <c r="I137" s="76"/>
      <c r="J137" s="76"/>
      <c r="K137" s="76"/>
      <c r="L137" s="76"/>
      <c r="M137" s="76"/>
      <c r="N137" s="113"/>
    </row>
    <row r="138" spans="1:14" ht="15" customHeight="1" x14ac:dyDescent="0.25">
      <c r="A138" s="168"/>
      <c r="B138" s="140" t="s">
        <v>69</v>
      </c>
      <c r="C138" s="121" t="s">
        <v>70</v>
      </c>
      <c r="D138" s="41" t="s">
        <v>18</v>
      </c>
      <c r="E138" s="42">
        <v>28</v>
      </c>
      <c r="F138" s="43">
        <v>31</v>
      </c>
      <c r="G138" s="43">
        <v>9</v>
      </c>
      <c r="H138" s="43">
        <v>11</v>
      </c>
      <c r="I138" s="43">
        <v>24</v>
      </c>
      <c r="J138" s="43">
        <v>14</v>
      </c>
      <c r="K138" s="43">
        <v>85</v>
      </c>
      <c r="L138" s="43">
        <v>281</v>
      </c>
      <c r="M138" s="78">
        <v>1</v>
      </c>
      <c r="N138" s="79">
        <f t="shared" ref="N138:N145" si="30">SUM(E138:M138)</f>
        <v>484</v>
      </c>
    </row>
    <row r="139" spans="1:14" x14ac:dyDescent="0.25">
      <c r="A139" s="168"/>
      <c r="B139" s="140"/>
      <c r="C139" s="96"/>
      <c r="D139" s="31" t="s">
        <v>19</v>
      </c>
      <c r="E139" s="32">
        <v>27</v>
      </c>
      <c r="F139" s="33">
        <v>38</v>
      </c>
      <c r="G139" s="33">
        <v>12</v>
      </c>
      <c r="H139" s="33">
        <v>4</v>
      </c>
      <c r="I139" s="33">
        <v>44</v>
      </c>
      <c r="J139" s="33">
        <v>10</v>
      </c>
      <c r="K139" s="33">
        <v>52</v>
      </c>
      <c r="L139" s="33">
        <v>295</v>
      </c>
      <c r="M139" s="34">
        <v>10</v>
      </c>
      <c r="N139" s="35">
        <f t="shared" si="30"/>
        <v>492</v>
      </c>
    </row>
    <row r="140" spans="1:14" ht="15.75" thickBot="1" x14ac:dyDescent="0.3">
      <c r="A140" s="168"/>
      <c r="B140" s="140"/>
      <c r="C140" s="96"/>
      <c r="D140" s="31" t="s">
        <v>20</v>
      </c>
      <c r="E140" s="122">
        <v>0</v>
      </c>
      <c r="F140" s="123">
        <v>2</v>
      </c>
      <c r="G140" s="123">
        <v>2</v>
      </c>
      <c r="H140" s="123">
        <v>0</v>
      </c>
      <c r="I140" s="123">
        <v>1</v>
      </c>
      <c r="J140" s="123">
        <v>0</v>
      </c>
      <c r="K140" s="123">
        <v>3</v>
      </c>
      <c r="L140" s="123">
        <v>19</v>
      </c>
      <c r="M140" s="124">
        <v>0</v>
      </c>
      <c r="N140" s="107">
        <f t="shared" si="30"/>
        <v>27</v>
      </c>
    </row>
    <row r="141" spans="1:14" ht="15.75" thickBot="1" x14ac:dyDescent="0.3">
      <c r="A141" s="168"/>
      <c r="B141" s="140"/>
      <c r="C141" s="96"/>
      <c r="D141" s="31" t="s">
        <v>14</v>
      </c>
      <c r="E141" s="125">
        <f t="shared" ref="E141:M141" si="31">SUM(E138:E140)</f>
        <v>55</v>
      </c>
      <c r="F141" s="126">
        <f t="shared" si="31"/>
        <v>71</v>
      </c>
      <c r="G141" s="126">
        <f t="shared" si="31"/>
        <v>23</v>
      </c>
      <c r="H141" s="126">
        <f t="shared" si="31"/>
        <v>15</v>
      </c>
      <c r="I141" s="126">
        <f t="shared" si="31"/>
        <v>69</v>
      </c>
      <c r="J141" s="126">
        <f t="shared" si="31"/>
        <v>24</v>
      </c>
      <c r="K141" s="126">
        <f t="shared" si="31"/>
        <v>140</v>
      </c>
      <c r="L141" s="126">
        <f t="shared" si="31"/>
        <v>595</v>
      </c>
      <c r="M141" s="127">
        <f t="shared" si="31"/>
        <v>11</v>
      </c>
      <c r="N141" s="111">
        <f t="shared" si="30"/>
        <v>1003</v>
      </c>
    </row>
    <row r="142" spans="1:14" x14ac:dyDescent="0.25">
      <c r="A142" s="168"/>
      <c r="B142" s="140"/>
      <c r="C142" s="121" t="s">
        <v>71</v>
      </c>
      <c r="D142" s="41" t="s">
        <v>72</v>
      </c>
      <c r="E142" s="42">
        <v>1</v>
      </c>
      <c r="F142" s="43">
        <v>10</v>
      </c>
      <c r="G142" s="43">
        <v>0</v>
      </c>
      <c r="H142" s="43">
        <v>5</v>
      </c>
      <c r="I142" s="43">
        <v>3</v>
      </c>
      <c r="J142" s="43">
        <v>0</v>
      </c>
      <c r="K142" s="43">
        <v>13</v>
      </c>
      <c r="L142" s="43">
        <v>34</v>
      </c>
      <c r="M142" s="78">
        <v>0</v>
      </c>
      <c r="N142" s="79">
        <f t="shared" si="30"/>
        <v>66</v>
      </c>
    </row>
    <row r="143" spans="1:14" x14ac:dyDescent="0.25">
      <c r="A143" s="168"/>
      <c r="B143" s="140"/>
      <c r="C143" s="96"/>
      <c r="D143" s="31" t="s">
        <v>19</v>
      </c>
      <c r="E143" s="32">
        <v>9</v>
      </c>
      <c r="F143" s="33">
        <v>14</v>
      </c>
      <c r="G143" s="33">
        <v>5</v>
      </c>
      <c r="H143" s="33">
        <v>3</v>
      </c>
      <c r="I143" s="33">
        <v>31</v>
      </c>
      <c r="J143" s="33">
        <v>0</v>
      </c>
      <c r="K143" s="33">
        <v>25</v>
      </c>
      <c r="L143" s="33">
        <v>78</v>
      </c>
      <c r="M143" s="34">
        <v>4</v>
      </c>
      <c r="N143" s="35">
        <f t="shared" si="30"/>
        <v>169</v>
      </c>
    </row>
    <row r="144" spans="1:14" ht="15.75" thickBot="1" x14ac:dyDescent="0.3">
      <c r="A144" s="168"/>
      <c r="B144" s="140"/>
      <c r="C144" s="96"/>
      <c r="D144" s="31" t="s">
        <v>20</v>
      </c>
      <c r="E144" s="122">
        <v>1</v>
      </c>
      <c r="F144" s="123">
        <v>4</v>
      </c>
      <c r="G144" s="123">
        <v>2</v>
      </c>
      <c r="H144" s="123">
        <v>0</v>
      </c>
      <c r="I144" s="123">
        <v>1</v>
      </c>
      <c r="J144" s="123">
        <v>0</v>
      </c>
      <c r="K144" s="123">
        <v>1</v>
      </c>
      <c r="L144" s="123">
        <v>9</v>
      </c>
      <c r="M144" s="124">
        <v>0</v>
      </c>
      <c r="N144" s="107">
        <f t="shared" si="30"/>
        <v>18</v>
      </c>
    </row>
    <row r="145" spans="1:14" ht="15.75" thickBot="1" x14ac:dyDescent="0.3">
      <c r="A145" s="168"/>
      <c r="B145" s="140"/>
      <c r="C145" s="128"/>
      <c r="D145" s="83" t="s">
        <v>14</v>
      </c>
      <c r="E145" s="125">
        <f t="shared" ref="E145:M145" si="32">SUM(E142:E144)</f>
        <v>11</v>
      </c>
      <c r="F145" s="126">
        <f t="shared" si="32"/>
        <v>28</v>
      </c>
      <c r="G145" s="126">
        <f t="shared" si="32"/>
        <v>7</v>
      </c>
      <c r="H145" s="126">
        <f t="shared" si="32"/>
        <v>8</v>
      </c>
      <c r="I145" s="126">
        <f t="shared" si="32"/>
        <v>35</v>
      </c>
      <c r="J145" s="126">
        <f t="shared" si="32"/>
        <v>0</v>
      </c>
      <c r="K145" s="126">
        <f t="shared" si="32"/>
        <v>39</v>
      </c>
      <c r="L145" s="126">
        <f t="shared" si="32"/>
        <v>121</v>
      </c>
      <c r="M145" s="127">
        <f t="shared" si="32"/>
        <v>4</v>
      </c>
      <c r="N145" s="111">
        <f t="shared" si="30"/>
        <v>253</v>
      </c>
    </row>
    <row r="146" spans="1:14" ht="8.1" customHeight="1" thickBot="1" x14ac:dyDescent="0.3">
      <c r="A146" s="168"/>
      <c r="B146" s="112"/>
      <c r="C146" s="112"/>
      <c r="D146" s="75"/>
      <c r="E146" s="76"/>
      <c r="F146" s="76"/>
      <c r="G146" s="76"/>
      <c r="H146" s="76"/>
      <c r="I146" s="76"/>
      <c r="J146" s="76"/>
      <c r="K146" s="76"/>
      <c r="L146" s="76"/>
      <c r="M146" s="76"/>
      <c r="N146" s="113"/>
    </row>
    <row r="147" spans="1:14" x14ac:dyDescent="0.25">
      <c r="A147" s="168"/>
      <c r="B147" s="141"/>
      <c r="C147" s="121" t="s">
        <v>73</v>
      </c>
      <c r="D147" s="41"/>
      <c r="E147" s="42">
        <v>1316</v>
      </c>
      <c r="F147" s="43">
        <v>2092</v>
      </c>
      <c r="G147" s="43">
        <v>828</v>
      </c>
      <c r="H147" s="43">
        <v>839</v>
      </c>
      <c r="I147" s="43">
        <v>1789</v>
      </c>
      <c r="J147" s="43">
        <v>616</v>
      </c>
      <c r="K147" s="43">
        <v>2530</v>
      </c>
      <c r="L147" s="43">
        <v>8471</v>
      </c>
      <c r="M147" s="78">
        <v>70</v>
      </c>
      <c r="N147" s="79">
        <f>SUM(E147:M147)</f>
        <v>18551</v>
      </c>
    </row>
    <row r="148" spans="1:14" ht="15.75" thickBot="1" x14ac:dyDescent="0.3">
      <c r="A148" s="168"/>
      <c r="B148" s="141"/>
      <c r="C148" s="128" t="s">
        <v>74</v>
      </c>
      <c r="D148" s="83"/>
      <c r="E148" s="129">
        <v>1758</v>
      </c>
      <c r="F148" s="130">
        <v>2570</v>
      </c>
      <c r="G148" s="130">
        <v>1023</v>
      </c>
      <c r="H148" s="130">
        <v>1171</v>
      </c>
      <c r="I148" s="130">
        <v>2160</v>
      </c>
      <c r="J148" s="130">
        <v>814</v>
      </c>
      <c r="K148" s="130">
        <v>3393</v>
      </c>
      <c r="L148" s="130">
        <v>11173</v>
      </c>
      <c r="M148" s="131">
        <v>68</v>
      </c>
      <c r="N148" s="39">
        <f>SUM(E148:M148)</f>
        <v>24130</v>
      </c>
    </row>
    <row r="149" spans="1:14" ht="8.1" customHeight="1" thickBot="1" x14ac:dyDescent="0.3">
      <c r="A149" s="168"/>
      <c r="B149" s="112"/>
      <c r="C149" s="112"/>
      <c r="D149" s="75"/>
      <c r="E149" s="76"/>
      <c r="F149" s="76"/>
      <c r="G149" s="76"/>
      <c r="H149" s="76"/>
      <c r="I149" s="76"/>
      <c r="J149" s="76"/>
      <c r="K149" s="76"/>
      <c r="L149" s="76"/>
      <c r="M149" s="76"/>
      <c r="N149" s="77"/>
    </row>
    <row r="150" spans="1:14" ht="15" customHeight="1" x14ac:dyDescent="0.25">
      <c r="A150" s="168"/>
      <c r="B150" s="140" t="s">
        <v>75</v>
      </c>
      <c r="C150" s="121" t="s">
        <v>76</v>
      </c>
      <c r="D150" s="41" t="s">
        <v>18</v>
      </c>
      <c r="E150" s="42">
        <v>13</v>
      </c>
      <c r="F150" s="43">
        <v>33</v>
      </c>
      <c r="G150" s="43">
        <v>2</v>
      </c>
      <c r="H150" s="43">
        <v>1</v>
      </c>
      <c r="I150" s="43">
        <v>18</v>
      </c>
      <c r="J150" s="43">
        <v>2</v>
      </c>
      <c r="K150" s="43">
        <v>17</v>
      </c>
      <c r="L150" s="43">
        <v>69</v>
      </c>
      <c r="M150" s="78">
        <v>3</v>
      </c>
      <c r="N150" s="79">
        <f t="shared" ref="N150:N165" si="33">SUM(E150:M150)</f>
        <v>158</v>
      </c>
    </row>
    <row r="151" spans="1:14" x14ac:dyDescent="0.25">
      <c r="A151" s="168"/>
      <c r="B151" s="140"/>
      <c r="C151" s="96"/>
      <c r="D151" s="31" t="s">
        <v>19</v>
      </c>
      <c r="E151" s="32">
        <v>26</v>
      </c>
      <c r="F151" s="33">
        <v>50</v>
      </c>
      <c r="G151" s="33">
        <v>10</v>
      </c>
      <c r="H151" s="33">
        <v>17</v>
      </c>
      <c r="I151" s="33">
        <v>37</v>
      </c>
      <c r="J151" s="33">
        <v>19</v>
      </c>
      <c r="K151" s="33">
        <v>80</v>
      </c>
      <c r="L151" s="33">
        <v>216</v>
      </c>
      <c r="M151" s="34">
        <v>13</v>
      </c>
      <c r="N151" s="35">
        <f t="shared" si="33"/>
        <v>468</v>
      </c>
    </row>
    <row r="152" spans="1:14" ht="15.75" thickBot="1" x14ac:dyDescent="0.3">
      <c r="A152" s="168"/>
      <c r="B152" s="140"/>
      <c r="C152" s="96"/>
      <c r="D152" s="31" t="s">
        <v>20</v>
      </c>
      <c r="E152" s="122">
        <v>3</v>
      </c>
      <c r="F152" s="123">
        <v>5</v>
      </c>
      <c r="G152" s="123">
        <v>0</v>
      </c>
      <c r="H152" s="123">
        <v>4</v>
      </c>
      <c r="I152" s="123">
        <v>5</v>
      </c>
      <c r="J152" s="123">
        <v>0</v>
      </c>
      <c r="K152" s="123">
        <v>6</v>
      </c>
      <c r="L152" s="123">
        <v>15</v>
      </c>
      <c r="M152" s="124">
        <v>0</v>
      </c>
      <c r="N152" s="107">
        <f t="shared" si="33"/>
        <v>38</v>
      </c>
    </row>
    <row r="153" spans="1:14" ht="15.75" thickBot="1" x14ac:dyDescent="0.3">
      <c r="A153" s="168"/>
      <c r="B153" s="140"/>
      <c r="C153" s="96"/>
      <c r="D153" s="31" t="s">
        <v>14</v>
      </c>
      <c r="E153" s="125">
        <f t="shared" ref="E153:M153" si="34">SUM(E150:E152)</f>
        <v>42</v>
      </c>
      <c r="F153" s="126">
        <f t="shared" si="34"/>
        <v>88</v>
      </c>
      <c r="G153" s="126">
        <f t="shared" si="34"/>
        <v>12</v>
      </c>
      <c r="H153" s="126">
        <f t="shared" si="34"/>
        <v>22</v>
      </c>
      <c r="I153" s="126">
        <f t="shared" si="34"/>
        <v>60</v>
      </c>
      <c r="J153" s="126">
        <f t="shared" si="34"/>
        <v>21</v>
      </c>
      <c r="K153" s="126">
        <f t="shared" si="34"/>
        <v>103</v>
      </c>
      <c r="L153" s="126">
        <f t="shared" si="34"/>
        <v>300</v>
      </c>
      <c r="M153" s="127">
        <f t="shared" si="34"/>
        <v>16</v>
      </c>
      <c r="N153" s="111">
        <f t="shared" si="33"/>
        <v>664</v>
      </c>
    </row>
    <row r="154" spans="1:14" x14ac:dyDescent="0.25">
      <c r="A154" s="168"/>
      <c r="B154" s="140"/>
      <c r="C154" s="121" t="s">
        <v>26</v>
      </c>
      <c r="D154" s="41" t="s">
        <v>18</v>
      </c>
      <c r="E154" s="42">
        <v>8</v>
      </c>
      <c r="F154" s="43">
        <v>32</v>
      </c>
      <c r="G154" s="43">
        <v>2</v>
      </c>
      <c r="H154" s="43">
        <v>1</v>
      </c>
      <c r="I154" s="43">
        <v>18</v>
      </c>
      <c r="J154" s="43">
        <v>2</v>
      </c>
      <c r="K154" s="43">
        <v>16</v>
      </c>
      <c r="L154" s="43">
        <v>64</v>
      </c>
      <c r="M154" s="78">
        <v>3</v>
      </c>
      <c r="N154" s="79">
        <f t="shared" si="33"/>
        <v>146</v>
      </c>
    </row>
    <row r="155" spans="1:14" x14ac:dyDescent="0.25">
      <c r="A155" s="168"/>
      <c r="B155" s="140"/>
      <c r="C155" s="96"/>
      <c r="D155" s="31" t="s">
        <v>19</v>
      </c>
      <c r="E155" s="32">
        <v>25</v>
      </c>
      <c r="F155" s="33">
        <v>47</v>
      </c>
      <c r="G155" s="33">
        <v>9</v>
      </c>
      <c r="H155" s="33">
        <v>15</v>
      </c>
      <c r="I155" s="33">
        <v>34</v>
      </c>
      <c r="J155" s="33">
        <v>18</v>
      </c>
      <c r="K155" s="33">
        <v>78</v>
      </c>
      <c r="L155" s="33">
        <v>209</v>
      </c>
      <c r="M155" s="34">
        <v>10</v>
      </c>
      <c r="N155" s="35">
        <f t="shared" si="33"/>
        <v>445</v>
      </c>
    </row>
    <row r="156" spans="1:14" ht="15.75" thickBot="1" x14ac:dyDescent="0.3">
      <c r="A156" s="168"/>
      <c r="B156" s="140"/>
      <c r="C156" s="96"/>
      <c r="D156" s="31" t="s">
        <v>20</v>
      </c>
      <c r="E156" s="122">
        <v>3</v>
      </c>
      <c r="F156" s="123">
        <v>4</v>
      </c>
      <c r="G156" s="123">
        <v>0</v>
      </c>
      <c r="H156" s="123">
        <v>1</v>
      </c>
      <c r="I156" s="123">
        <v>4</v>
      </c>
      <c r="J156" s="123">
        <v>0</v>
      </c>
      <c r="K156" s="123">
        <v>6</v>
      </c>
      <c r="L156" s="123">
        <v>14</v>
      </c>
      <c r="M156" s="124">
        <v>0</v>
      </c>
      <c r="N156" s="107">
        <f t="shared" si="33"/>
        <v>32</v>
      </c>
    </row>
    <row r="157" spans="1:14" ht="15.75" thickBot="1" x14ac:dyDescent="0.3">
      <c r="A157" s="168"/>
      <c r="B157" s="140"/>
      <c r="C157" s="96"/>
      <c r="D157" s="31" t="s">
        <v>14</v>
      </c>
      <c r="E157" s="125">
        <f t="shared" ref="E157:M157" si="35">SUM(E154:E156)</f>
        <v>36</v>
      </c>
      <c r="F157" s="126">
        <f t="shared" si="35"/>
        <v>83</v>
      </c>
      <c r="G157" s="126">
        <f t="shared" si="35"/>
        <v>11</v>
      </c>
      <c r="H157" s="126">
        <f t="shared" si="35"/>
        <v>17</v>
      </c>
      <c r="I157" s="126">
        <f t="shared" si="35"/>
        <v>56</v>
      </c>
      <c r="J157" s="126">
        <f t="shared" si="35"/>
        <v>20</v>
      </c>
      <c r="K157" s="126">
        <f t="shared" si="35"/>
        <v>100</v>
      </c>
      <c r="L157" s="126">
        <f t="shared" si="35"/>
        <v>287</v>
      </c>
      <c r="M157" s="127">
        <f t="shared" si="35"/>
        <v>13</v>
      </c>
      <c r="N157" s="111">
        <f t="shared" si="33"/>
        <v>623</v>
      </c>
    </row>
    <row r="158" spans="1:14" x14ac:dyDescent="0.25">
      <c r="A158" s="168"/>
      <c r="B158" s="140"/>
      <c r="C158" s="121" t="s">
        <v>77</v>
      </c>
      <c r="D158" s="41" t="s">
        <v>18</v>
      </c>
      <c r="E158" s="42">
        <v>1</v>
      </c>
      <c r="F158" s="43">
        <v>2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78">
        <v>0</v>
      </c>
      <c r="N158" s="79">
        <f t="shared" si="33"/>
        <v>3</v>
      </c>
    </row>
    <row r="159" spans="1:14" x14ac:dyDescent="0.25">
      <c r="A159" s="168"/>
      <c r="B159" s="140"/>
      <c r="C159" s="96"/>
      <c r="D159" s="31" t="s">
        <v>19</v>
      </c>
      <c r="E159" s="32">
        <v>0</v>
      </c>
      <c r="F159" s="33">
        <v>2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5</v>
      </c>
      <c r="M159" s="34">
        <v>1</v>
      </c>
      <c r="N159" s="35">
        <f t="shared" si="33"/>
        <v>8</v>
      </c>
    </row>
    <row r="160" spans="1:14" ht="15.75" thickBot="1" x14ac:dyDescent="0.3">
      <c r="A160" s="168"/>
      <c r="B160" s="140"/>
      <c r="C160" s="96"/>
      <c r="D160" s="31" t="s">
        <v>20</v>
      </c>
      <c r="E160" s="122">
        <v>1</v>
      </c>
      <c r="F160" s="123">
        <v>2</v>
      </c>
      <c r="G160" s="123">
        <v>0</v>
      </c>
      <c r="H160" s="123">
        <v>0</v>
      </c>
      <c r="I160" s="123">
        <v>0</v>
      </c>
      <c r="J160" s="123">
        <v>0</v>
      </c>
      <c r="K160" s="123">
        <v>0</v>
      </c>
      <c r="L160" s="123">
        <v>3</v>
      </c>
      <c r="M160" s="124">
        <v>0</v>
      </c>
      <c r="N160" s="107">
        <f t="shared" si="33"/>
        <v>6</v>
      </c>
    </row>
    <row r="161" spans="1:14" ht="15.75" thickBot="1" x14ac:dyDescent="0.3">
      <c r="A161" s="168"/>
      <c r="B161" s="140"/>
      <c r="C161" s="96"/>
      <c r="D161" s="31" t="s">
        <v>14</v>
      </c>
      <c r="E161" s="125">
        <f t="shared" ref="E161:M161" si="36">SUM(E158:E160)</f>
        <v>2</v>
      </c>
      <c r="F161" s="126">
        <f t="shared" si="36"/>
        <v>6</v>
      </c>
      <c r="G161" s="126">
        <f t="shared" si="36"/>
        <v>0</v>
      </c>
      <c r="H161" s="126">
        <f t="shared" si="36"/>
        <v>0</v>
      </c>
      <c r="I161" s="126">
        <f t="shared" si="36"/>
        <v>0</v>
      </c>
      <c r="J161" s="126">
        <f t="shared" si="36"/>
        <v>0</v>
      </c>
      <c r="K161" s="126">
        <f t="shared" si="36"/>
        <v>0</v>
      </c>
      <c r="L161" s="126">
        <f t="shared" si="36"/>
        <v>8</v>
      </c>
      <c r="M161" s="127">
        <f t="shared" si="36"/>
        <v>1</v>
      </c>
      <c r="N161" s="111">
        <f t="shared" si="33"/>
        <v>17</v>
      </c>
    </row>
    <row r="162" spans="1:14" x14ac:dyDescent="0.25">
      <c r="A162" s="168"/>
      <c r="B162" s="140"/>
      <c r="C162" s="121" t="s">
        <v>78</v>
      </c>
      <c r="D162" s="41" t="s">
        <v>18</v>
      </c>
      <c r="E162" s="42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78">
        <v>0</v>
      </c>
      <c r="N162" s="79">
        <f t="shared" si="33"/>
        <v>0</v>
      </c>
    </row>
    <row r="163" spans="1:14" x14ac:dyDescent="0.25">
      <c r="A163" s="168"/>
      <c r="B163" s="140"/>
      <c r="C163" s="96"/>
      <c r="D163" s="31" t="s">
        <v>19</v>
      </c>
      <c r="E163" s="32">
        <v>0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4">
        <v>0</v>
      </c>
      <c r="N163" s="35">
        <f t="shared" si="33"/>
        <v>0</v>
      </c>
    </row>
    <row r="164" spans="1:14" ht="15.75" thickBot="1" x14ac:dyDescent="0.3">
      <c r="A164" s="168"/>
      <c r="B164" s="140"/>
      <c r="C164" s="96"/>
      <c r="D164" s="31" t="s">
        <v>20</v>
      </c>
      <c r="E164" s="122">
        <v>1</v>
      </c>
      <c r="F164" s="123">
        <v>0</v>
      </c>
      <c r="G164" s="123">
        <v>0</v>
      </c>
      <c r="H164" s="123">
        <v>0</v>
      </c>
      <c r="I164" s="123">
        <v>0</v>
      </c>
      <c r="J164" s="123">
        <v>0</v>
      </c>
      <c r="K164" s="123">
        <v>0</v>
      </c>
      <c r="L164" s="123">
        <v>0</v>
      </c>
      <c r="M164" s="124">
        <v>0</v>
      </c>
      <c r="N164" s="107">
        <f t="shared" si="33"/>
        <v>1</v>
      </c>
    </row>
    <row r="165" spans="1:14" ht="15.75" thickBot="1" x14ac:dyDescent="0.3">
      <c r="A165" s="169"/>
      <c r="B165" s="142"/>
      <c r="C165" s="132"/>
      <c r="D165" s="133" t="s">
        <v>14</v>
      </c>
      <c r="E165" s="134">
        <f t="shared" ref="E165:M165" si="37">SUM(E162:E164)</f>
        <v>1</v>
      </c>
      <c r="F165" s="135">
        <f t="shared" si="37"/>
        <v>0</v>
      </c>
      <c r="G165" s="135">
        <f t="shared" si="37"/>
        <v>0</v>
      </c>
      <c r="H165" s="135">
        <f t="shared" si="37"/>
        <v>0</v>
      </c>
      <c r="I165" s="135">
        <f t="shared" si="37"/>
        <v>0</v>
      </c>
      <c r="J165" s="135">
        <f t="shared" si="37"/>
        <v>0</v>
      </c>
      <c r="K165" s="135">
        <f t="shared" si="37"/>
        <v>0</v>
      </c>
      <c r="L165" s="135">
        <f t="shared" si="37"/>
        <v>0</v>
      </c>
      <c r="M165" s="136">
        <f t="shared" si="37"/>
        <v>0</v>
      </c>
      <c r="N165" s="137">
        <f t="shared" si="33"/>
        <v>1</v>
      </c>
    </row>
    <row r="166" spans="1:14" ht="15.75" thickTop="1" x14ac:dyDescent="0.25"/>
  </sheetData>
  <sheetProtection algorithmName="SHA-512" hashValue="t9ibR/dsU7x3Ja7pK1h+zUpgm7Yynp2XMx5gM7S18lCofo7TZ1Z6fhJgQc1uXNpmVV3RFiUb38MkIY8djoCQFA==" saltValue="TWk5m8H+gN+j6lnXAYW2Zg==" spinCount="100000" sheet="1" objects="1" scenarios="1" selectLockedCells="1" selectUnlockedCells="1"/>
  <mergeCells count="14">
    <mergeCell ref="A108:A165"/>
    <mergeCell ref="J2:K2"/>
    <mergeCell ref="A8:A104"/>
    <mergeCell ref="B8:B51"/>
    <mergeCell ref="A2:D7"/>
    <mergeCell ref="C48:C50"/>
    <mergeCell ref="B53:B104"/>
    <mergeCell ref="C101:C103"/>
    <mergeCell ref="B108:B134"/>
    <mergeCell ref="B138:B145"/>
    <mergeCell ref="B147:B148"/>
    <mergeCell ref="B150:B165"/>
    <mergeCell ref="N2:N3"/>
    <mergeCell ref="E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2024-10-26T17:19:37Z</dcterms:created>
  <dcterms:modified xsi:type="dcterms:W3CDTF">2024-10-26T17:37:36Z</dcterms:modified>
</cp:coreProperties>
</file>